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0" windowWidth="20115" windowHeight="10050"/>
  </bookViews>
  <sheets>
    <sheet name="เงินงบประมาณ" sheetId="3" r:id="rId1"/>
    <sheet name="เงินสะสม" sheetId="2" r:id="rId2"/>
    <sheet name="เงินอุดหนุนเฉพาะกิจ" sheetId="1" r:id="rId3"/>
  </sheets>
  <definedNames>
    <definedName name="_xlnm.Print_Titles" localSheetId="0">เงินงบประมาณ!$1:$6</definedName>
    <definedName name="_xlnm.Print_Titles" localSheetId="1">เงินสะสม!$1:$6</definedName>
    <definedName name="_xlnm.Print_Titles" localSheetId="2">เงินอุดหนุนเฉพาะกิจ!$1:$6</definedName>
  </definedNames>
  <calcPr calcId="144525"/>
</workbook>
</file>

<file path=xl/calcChain.xml><?xml version="1.0" encoding="utf-8"?>
<calcChain xmlns="http://schemas.openxmlformats.org/spreadsheetml/2006/main">
  <c r="N48" i="3" l="1"/>
  <c r="F48" i="3"/>
  <c r="D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48" i="3" s="1"/>
  <c r="N21" i="2"/>
  <c r="M21" i="2"/>
  <c r="D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10" i="1"/>
  <c r="M10" i="1"/>
  <c r="D10" i="1"/>
</calcChain>
</file>

<file path=xl/sharedStrings.xml><?xml version="1.0" encoding="utf-8"?>
<sst xmlns="http://schemas.openxmlformats.org/spreadsheetml/2006/main" count="497" uniqueCount="190">
  <si>
    <t>แบบรายงานผลการปฏิบัติตามแผนปฏิบัติการจัดซื้อจัดจ้าง  ปีงบประมาณ  2566</t>
  </si>
  <si>
    <t>องค์การบริหารส่วนตำบลเขื่อนผาก  อำเภอพร้าว  จังหวัดเชียงใหม่</t>
  </si>
  <si>
    <t>สิ้นสุด ณ วันที่  30  กันยายน   2566</t>
  </si>
  <si>
    <t>งบประมาณเงินอุดหนุนเฉพาะกิจ ประจำปีงบประมาณ 2566</t>
  </si>
  <si>
    <t>ลำดับที่</t>
  </si>
  <si>
    <t>แผนงาน
งาน/โครงการ</t>
  </si>
  <si>
    <t>ชื่อโครงการ</t>
  </si>
  <si>
    <t>งบประมาณที่ได้รับจัดสรร</t>
  </si>
  <si>
    <t>ราคากลาง</t>
  </si>
  <si>
    <t>ผลการดำเนินงาน</t>
  </si>
  <si>
    <t>การเบิก-จ่าย</t>
  </si>
  <si>
    <t>หมายเหตุ</t>
  </si>
  <si>
    <t>จัดหาโดยวิธี</t>
  </si>
  <si>
    <t>เชิญชวนเสนอราคา
(วัน/เดือน/ปี)</t>
  </si>
  <si>
    <t>ผู้ที่ได้รับคัดเลือก</t>
  </si>
  <si>
    <t>เลขประจำตัวผู้เสียภาษี</t>
  </si>
  <si>
    <t>เลขที่โครงการในระบบegp</t>
  </si>
  <si>
    <t>ลงนามในสัญญา
(วัน/เดือน/ปี)</t>
  </si>
  <si>
    <t>การส่งมอบ
(วัน/เดือน/ปี)</t>
  </si>
  <si>
    <t>เบิกจ่ายจริง</t>
  </si>
  <si>
    <t>งบประมาณคงเหลือ</t>
  </si>
  <si>
    <t>หมวดครุภัณฑ์</t>
  </si>
  <si>
    <t>บริหารงานทั่วไป</t>
  </si>
  <si>
    <t xml:space="preserve">โครงการจัดซื้อครุภัณฑ์โรงงาน  เครื่องเป่าลม
-เครื่องยนต์ 2 จังหวะ
- ขนาดเครื่องยนต์ 65 ซีซี
 –กำลังเครื่องยนต์ 3.5 kw (5 แรงม้า) – ความเร็วรอบ 7,500-8,000 รอบ/นาที
- คาบูเรเตอร์ผ้าปั๊ม   
- แบบสะพายหลัง
</t>
  </si>
  <si>
    <t>เฉพาะเจาะจง</t>
  </si>
  <si>
    <t xml:space="preserve"> 6/2/66</t>
  </si>
  <si>
    <t>ร้าน ศิลาพาณิชย์</t>
  </si>
  <si>
    <t>3509900470460</t>
  </si>
  <si>
    <t xml:space="preserve"> 10/2/66</t>
  </si>
  <si>
    <t>รวมทั้งสิ้น</t>
  </si>
  <si>
    <t>งบประมาณเงินสะสม ประจำปีงบประมาณ 2566</t>
  </si>
  <si>
    <t>เบิกจ่ายเงินตามสัญญา</t>
  </si>
  <si>
    <t>หมวดค่าที่ดินสิ่งก่อสร้าง</t>
  </si>
  <si>
    <t>อุตสาหกรรมและการโยธา</t>
  </si>
  <si>
    <t>ก่อสร้างถนนคอนกรีตเสริมเหล็ก สายเหมืองกลาง หมู่ที่  1 บ้านแพะพัฒนา</t>
  </si>
  <si>
    <t xml:space="preserve"> 26/5/66</t>
  </si>
  <si>
    <t>หจก.ทรายมูลการช่าง</t>
  </si>
  <si>
    <t>0503549002241</t>
  </si>
  <si>
    <t xml:space="preserve"> 6/6/66</t>
  </si>
  <si>
    <t xml:space="preserve"> 6/7/66</t>
  </si>
  <si>
    <t>ก่อสร้างถนนคอนกรีตเสริมเหล็ก สายหลัก ซอย 6  หมู่ที่ 5 บ้านทรายมูล</t>
  </si>
  <si>
    <t>หจก.บุญพลชัยก่อสร้าง</t>
  </si>
  <si>
    <t>0503551001516</t>
  </si>
  <si>
    <t xml:space="preserve"> 2/6/66</t>
  </si>
  <si>
    <t xml:space="preserve"> 10/7/66</t>
  </si>
  <si>
    <t>ก่อสร้างถนนคอนกรีตเสริมเหล็ก  ซอย 6 (ตรงข้ามประปาหมู่บ้าน) หมู่ที่ 5  บ้านทรายมูล</t>
  </si>
  <si>
    <t xml:space="preserve"> 23/5/66</t>
  </si>
  <si>
    <t>ร้านกมลพรรณพานิช</t>
  </si>
  <si>
    <t>3501100324852</t>
  </si>
  <si>
    <t xml:space="preserve"> 29/5/66</t>
  </si>
  <si>
    <t>ก่อสร้างถนนคอนกรีตเสริมเหล็ก ซอย 5  หมู่ที่ 10 บ้านม่วงหลวง</t>
  </si>
  <si>
    <t xml:space="preserve"> 12/5/66</t>
  </si>
  <si>
    <t xml:space="preserve"> 22/5/66</t>
  </si>
  <si>
    <t xml:space="preserve"> 4/7/66</t>
  </si>
  <si>
    <t>ก่อสร้างถนนคอนกรีตเสริมเหล็ก พระธาตุสบแหวนสายล่าง  หมู่ที่ 4</t>
  </si>
  <si>
    <t xml:space="preserve"> 31/5/66</t>
  </si>
  <si>
    <t xml:space="preserve"> 09/6/66</t>
  </si>
  <si>
    <t xml:space="preserve"> 4/8/66</t>
  </si>
  <si>
    <t>ก่อสร้างถนนคอนกรีตเสริมเหล็ก  สายอ่างห้วยลึก  หมู่ที่  6  บ้านสหกรณ์แปลงสอง</t>
  </si>
  <si>
    <t>บริษัท บุญพล กิจ จำกัด</t>
  </si>
  <si>
    <t>0505540001503</t>
  </si>
  <si>
    <t xml:space="preserve"> 24/5/66</t>
  </si>
  <si>
    <t xml:space="preserve"> 7/7/66</t>
  </si>
  <si>
    <t>ก่อสร้างถนนคอนกรีตเสริมเหล็ก สายป่าแดด หมู่ที่  3 บ้านห้วยบงเหนือ</t>
  </si>
  <si>
    <t>หจก.พฤฒิพงศ์ก่อสร้าง</t>
  </si>
  <si>
    <t>0203537001736</t>
  </si>
  <si>
    <t xml:space="preserve"> 14/7/66</t>
  </si>
  <si>
    <t>ก่อสร้างถนนคอนกรีตเสริมเหล็ก  ซอย 1  หมู่ที่ 7  บ้านทรายทอง</t>
  </si>
  <si>
    <t xml:space="preserve"> 24/7/66</t>
  </si>
  <si>
    <t>ก่อสร้างถนนคอนกรีตเสริมเหล็ก สายบ้านห้วยบงเหนือ – บ้านป่าตึง (รหัสสายทาง ชม.ถ. 105-0014)  หมู่ที่  3 บ้านห้วยบงเหนือ</t>
  </si>
  <si>
    <t xml:space="preserve"> 13/7/66</t>
  </si>
  <si>
    <t>ปรับปรุงผิวจราจรโดยการเสริมผิวแอสฟัลท์คอนกรีต  ซอย 3   หมู่ที่  9 บ้านไชยมงคล</t>
  </si>
  <si>
    <t xml:space="preserve"> 16/5/66</t>
  </si>
  <si>
    <t>ห้างหุ้นส่วนจำกัด ตั้นอ้าย วิศวกรรม</t>
  </si>
  <si>
    <t>0523546000132</t>
  </si>
  <si>
    <t xml:space="preserve"> 7/8/66</t>
  </si>
  <si>
    <t>ปรับปรุงผิวจราจรโดยการเสริมผิวแอสฟัลท์คอนกรีต  สายทางบ้านห้วยบงเหนือ หมู่ที่ 3 – บ้านม่วงหลวง   หมู่ที่  10 บ้านม่วงหลวง</t>
  </si>
  <si>
    <t>660522017586</t>
  </si>
  <si>
    <t>ปรับปรุงผิวจราจรโดยการเสริมผิวแอสฟัลท์คอนกรีต  ซอย 1   หมู่ที่  8</t>
  </si>
  <si>
    <t>ปรับปรุงผิวจราจรโดยการเสริมผิวแอสฟัลท์คอนกรีต  สายทางหน้า รพ.สต.บ้านสหกรณ์   หมู่ที่  7</t>
  </si>
  <si>
    <t xml:space="preserve"> </t>
  </si>
  <si>
    <t>งบประมาณตามข้อบัญญัติประจำปีงบประมาณ 2566</t>
  </si>
  <si>
    <t>โอนเพิ่ม/ลด</t>
  </si>
  <si>
    <t>งบประมาณ
คงเหลือ</t>
  </si>
  <si>
    <t>เก้าอี้สำนักงาน</t>
  </si>
  <si>
    <t>ร้านอินสมเฟอร์นิเจอร์</t>
  </si>
  <si>
    <t>3501100010289</t>
  </si>
  <si>
    <t xml:space="preserve"> -</t>
  </si>
  <si>
    <t>โต๊ะทำงาน ระดับ 3-6</t>
  </si>
  <si>
    <t>เครื่องคอมพิวเตอร์  สำหรับงานสำนักงาน</t>
  </si>
  <si>
    <t xml:space="preserve"> 10/8/66</t>
  </si>
  <si>
    <t>บริษัท นอร์ทเทิร์น ไอที ซิสเต็ม จำกัด</t>
  </si>
  <si>
    <t>0505559005067</t>
  </si>
  <si>
    <t xml:space="preserve"> 22/8/66</t>
  </si>
  <si>
    <t>เครื่องสำรองไฟขนาด 800 VA</t>
  </si>
  <si>
    <t xml:space="preserve">เครื่องตัดหญ้าแบบข้อแข็ง  </t>
  </si>
  <si>
    <t xml:space="preserve"> 19/4/66</t>
  </si>
  <si>
    <t>หจก. วีรพงษ์พานิช</t>
  </si>
  <si>
    <t>0503538003314</t>
  </si>
  <si>
    <t xml:space="preserve"> 24/4/66</t>
  </si>
  <si>
    <t xml:space="preserve">เครื่องตัดหญ้าแบบข้ออ่อน </t>
  </si>
  <si>
    <t>เครื่องพ่นหมอกควัน</t>
  </si>
  <si>
    <t>ร้าน บี เอส ซัพพลาย</t>
  </si>
  <si>
    <t>3501100038396</t>
  </si>
  <si>
    <t>เครื่องเลื่อยโซ่ยนต์</t>
  </si>
  <si>
    <t xml:space="preserve"> 3/7/66</t>
  </si>
  <si>
    <t>บริษัท แอร์ลี่.เอ.ไอ.อาร์ จำกัด</t>
  </si>
  <si>
    <t>0505557008051</t>
  </si>
  <si>
    <t xml:space="preserve"> 3/7/33</t>
  </si>
  <si>
    <t>เครื่องเสียงแบบลากพร้อมขาตั้ง</t>
  </si>
  <si>
    <t xml:space="preserve"> 25/4/66</t>
  </si>
  <si>
    <t>จินตณาโฟโต้ซาวด์</t>
  </si>
  <si>
    <t>3500900099445</t>
  </si>
  <si>
    <t xml:space="preserve"> 2/5/66</t>
  </si>
  <si>
    <t>ชุดเครื่องเสียง</t>
  </si>
  <si>
    <t xml:space="preserve"> 4/9/66</t>
  </si>
  <si>
    <t xml:space="preserve"> 7/9/66</t>
  </si>
  <si>
    <t>เครื่องปรับอากาศ ขนาด 18,000  บีทียู</t>
  </si>
  <si>
    <t xml:space="preserve"> 12/7/66</t>
  </si>
  <si>
    <t>รวมเพื่อน การช่าง</t>
  </si>
  <si>
    <t>3501100323333</t>
  </si>
  <si>
    <t xml:space="preserve"> 18/7/66</t>
  </si>
  <si>
    <t>บริหารงานคลัง</t>
  </si>
  <si>
    <t>660714180641</t>
  </si>
  <si>
    <t>ตู้เก็บเอกสาร 2 บานเปิด</t>
  </si>
  <si>
    <t xml:space="preserve"> 3/5/66</t>
  </si>
  <si>
    <t>โต๊ะทำงาน ระดับ 3-6 ทำจากเหล็ก</t>
  </si>
  <si>
    <t xml:space="preserve"> 10/3/66</t>
  </si>
  <si>
    <t xml:space="preserve"> 16/3/66</t>
  </si>
  <si>
    <t>พัดลมติดผนัง ใบพัดขนาด 18 นิ้ว</t>
  </si>
  <si>
    <t>ห้างหุ้นส่วนจำกัด พร้าว-เชียงดาว คลังไฟฟ้า</t>
  </si>
  <si>
    <t>0503565006884</t>
  </si>
  <si>
    <t xml:space="preserve"> 17/3/66</t>
  </si>
  <si>
    <t>ตู้บานเลื่อนกระจก 4 ฟุต</t>
  </si>
  <si>
    <t xml:space="preserve">ร้านอินสมเฟอร์นิเจอร์
</t>
  </si>
  <si>
    <t xml:space="preserve">3501100010289
</t>
  </si>
  <si>
    <t>เครื่องพิมพ์ Multifunction แบบฉีดหมึก พร้อมติดตั้งถังหมึกพิมพ์</t>
  </si>
  <si>
    <t xml:space="preserve"> 1/9/66</t>
  </si>
  <si>
    <t>โต๊ะทำงาน ขนาด 4 ฟุต ทำจากเหล็ก</t>
  </si>
  <si>
    <t>ตู้ชั้นเก็บเอกสาร 4 ชั้น 40 ช่อง</t>
  </si>
  <si>
    <t xml:space="preserve"> 29/6/66</t>
  </si>
  <si>
    <t>โต๊ะทำงาน</t>
  </si>
  <si>
    <t>คอมพิวเตอร์ สำหรับงานสำนักงาน</t>
  </si>
  <si>
    <t xml:space="preserve"> 15/8/66</t>
  </si>
  <si>
    <t>ครื่องสำรองไฟขนาด 800 VA</t>
  </si>
  <si>
    <t>การศึกษา</t>
  </si>
  <si>
    <t>พัดลมติดผนัง ใบพัดขนาด 16 นิ้ว จำนวน  3  ตัว</t>
  </si>
  <si>
    <t>พัดลมโคจร ใบพัดขนาด 16 นิ้ว จำนวน  4 ตัว</t>
  </si>
  <si>
    <t>คลองส่งน้ำคอนกรีตเสริมเหล็ก ลำเหมืองบ้าน หมู่ที่ 1 </t>
  </si>
  <si>
    <t xml:space="preserve"> 8/5/66</t>
  </si>
  <si>
    <t xml:space="preserve"> 12/6/66</t>
  </si>
  <si>
    <t>ถนนคอนกรีตเสริมเหล็ก ซอย 10 หมู่ที่ 3 </t>
  </si>
  <si>
    <t xml:space="preserve"> 21/3/66</t>
  </si>
  <si>
    <t>'0203537001736</t>
  </si>
  <si>
    <t xml:space="preserve"> 4/4/66</t>
  </si>
  <si>
    <t> ถนนคอนกรีตเสริมเหล็ก ซอย 3 หมู่ที่ 7  </t>
  </si>
  <si>
    <t xml:space="preserve"> 8/6/66</t>
  </si>
  <si>
    <t xml:space="preserve"> 15/6/66</t>
  </si>
  <si>
    <t>ถนนคอนกรีตเสริมเหล็ก ซอย 8 หมู่ที่ 7  </t>
  </si>
  <si>
    <t xml:space="preserve"> 13/6/66</t>
  </si>
  <si>
    <t xml:space="preserve"> 26/6/66</t>
  </si>
  <si>
    <t>ถนนคอนกรีตเสริมเหล็ก ซอย 9 หมู่ที่ 3 </t>
  </si>
  <si>
    <t>ถนนคอนกรีตเสริมเหล็ก สายทุ่งนา หมู่ที่ 4  </t>
  </si>
  <si>
    <t xml:space="preserve"> 26/7/66  </t>
  </si>
  <si>
    <t>หจก.ศรีชาตคอนสตรัคชั่น</t>
  </si>
  <si>
    <t>0503555001227</t>
  </si>
  <si>
    <t xml:space="preserve"> 8/9/66</t>
  </si>
  <si>
    <t xml:space="preserve"> 20/9/66</t>
  </si>
  <si>
    <t xml:space="preserve">รางระบายน้ำคอนกรีตเสริมเหล็กแบบมีฝาปิด ซอย 1 ทิศตะวันตก หมู่ที่ 8 
</t>
  </si>
  <si>
    <t xml:space="preserve"> 9/5/66</t>
  </si>
  <si>
    <t xml:space="preserve">รางระบายน้ำคอนกรีตเสริมเหล็กแบบมีฝาปิด ซอย 3 หมู่ที่ 9 
</t>
  </si>
  <si>
    <t xml:space="preserve"> 9/6/66</t>
  </si>
  <si>
    <t xml:space="preserve"> 19/6/66</t>
  </si>
  <si>
    <t xml:space="preserve">รางระบายน้ำคอนกรีตเสริมเหล็กแบบมีฝาปิด ซอย 4 หมู่ที่ 9 </t>
  </si>
  <si>
    <t xml:space="preserve"> 24/6/66</t>
  </si>
  <si>
    <t xml:space="preserve"> 21/7/66</t>
  </si>
  <si>
    <t>ขยายไหล่ทางคอนกรีตเสริมเหล็ก ถนนลาดยางม่วงหลวง - ป่าอ้อ หมู่ที่ 10 รหัสสายทาง ชม.ถ.105-01</t>
  </si>
  <si>
    <t xml:space="preserve"> 31/3/66</t>
  </si>
  <si>
    <t xml:space="preserve"> 18/5/66</t>
  </si>
  <si>
    <t>ขยายไหล่ทางคอนกรีตเสริมเหล็ก (สายหนองเย็น) หมู่ที่  6 </t>
  </si>
  <si>
    <t xml:space="preserve"> 23/8/66</t>
  </si>
  <si>
    <t>ปรับปรุงผิวจราจรโดยการเสริมผิวแอสฟัลท์คอนกรีต บริเวณถนนทิศใต้หนองเหียง หมู่ที่  2 </t>
  </si>
  <si>
    <t>e-bidding</t>
  </si>
  <si>
    <t xml:space="preserve"> 24/3/66</t>
  </si>
  <si>
    <t>หจก.ตั้นอ้ายวิศวกรรม</t>
  </si>
  <si>
    <t xml:space="preserve"> 03/5/66</t>
  </si>
  <si>
    <t>โครงการต่อเติม ปรับปรุงห้องครัว และห้องรับประทานอาหาร ศพด. ต.เขื่อนผาก</t>
  </si>
  <si>
    <t>'0503549002241</t>
  </si>
  <si>
    <t>อยู่ระหว่างดำเนินงาน</t>
  </si>
  <si>
    <t>โครงการต่อเติม ปรับปรุง โรงประชุม ศพด. ต.เขื่อนผาก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</si>
</sst>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33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4"/>
      <color theme="1"/>
      <name val="TH Niramit AS"/>
    </font>
    <font>
      <sz val="14"/>
      <color theme="1"/>
      <name val="TH Niramit AS"/>
    </font>
    <font>
      <sz val="11"/>
      <color theme="1"/>
      <name val="TH Niramit AS"/>
    </font>
    <font>
      <b/>
      <sz val="14"/>
      <color rgb="FF000000"/>
      <name val="TH Niramit AS"/>
    </font>
    <font>
      <sz val="14"/>
      <color rgb="FF000000"/>
      <name val="TH Niramit AS"/>
    </font>
    <font>
      <sz val="15"/>
      <color rgb="FF000000"/>
      <name val="TH Niramit AS"/>
    </font>
    <font>
      <sz val="15"/>
      <name val="TH Niramit AS"/>
    </font>
    <font>
      <sz val="15"/>
      <color theme="1"/>
      <name val="TH Niramit AS"/>
    </font>
    <font>
      <b/>
      <sz val="15"/>
      <name val="TH Niramit AS"/>
    </font>
    <font>
      <b/>
      <sz val="11"/>
      <color theme="1"/>
      <name val="TH Niramit AS"/>
    </font>
    <font>
      <b/>
      <sz val="15"/>
      <color rgb="FF000000"/>
      <name val="TH Niramit AS"/>
    </font>
    <font>
      <b/>
      <sz val="15"/>
      <color theme="1"/>
      <name val="TH Niramit AS"/>
    </font>
    <font>
      <sz val="16"/>
      <color theme="1"/>
      <name val="TH Niramit AS"/>
    </font>
    <font>
      <sz val="10"/>
      <name val="Arial"/>
      <family val="2"/>
    </font>
    <font>
      <sz val="14"/>
      <name val="TH Niramit AS"/>
    </font>
    <font>
      <sz val="14"/>
      <color rgb="FF000000"/>
      <name val="TH NiramitIT๙"/>
    </font>
    <font>
      <sz val="16"/>
      <color rgb="FF000000"/>
      <name val="TH Niramit AS"/>
    </font>
    <font>
      <sz val="13"/>
      <color theme="1"/>
      <name val="TH Niramit AS"/>
    </font>
    <font>
      <sz val="15"/>
      <name val="TH SarabunPSK"/>
      <family val="2"/>
    </font>
    <font>
      <sz val="15"/>
      <color rgb="FF000000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4"/>
      <name val="TH SarabunPSK"/>
      <family val="2"/>
    </font>
    <font>
      <sz val="12"/>
      <color theme="1"/>
      <name val="TH SarabunPSK"/>
      <family val="2"/>
    </font>
    <font>
      <sz val="14"/>
      <color rgb="FF000000"/>
      <name val="TH SarabunPSK"/>
      <family val="2"/>
    </font>
    <font>
      <sz val="12"/>
      <name val="TH SarabunPSK"/>
      <family val="2"/>
    </font>
    <font>
      <b/>
      <sz val="14"/>
      <color rgb="FF000000"/>
      <name val="TH SarabunPSK"/>
      <family val="2"/>
    </font>
    <font>
      <sz val="13"/>
      <name val="TH SarabunPSK"/>
      <family val="2"/>
    </font>
    <font>
      <sz val="16"/>
      <color rgb="FF000000"/>
      <name val="TH SarabunPSK"/>
      <family val="2"/>
    </font>
    <font>
      <sz val="16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5" fillId="0" borderId="0"/>
  </cellStyleXfs>
  <cellXfs count="189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2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165" fontId="3" fillId="0" borderId="3" xfId="1" applyNumberFormat="1" applyFont="1" applyBorder="1" applyAlignment="1">
      <alignment vertical="top" wrapText="1"/>
    </xf>
    <xf numFmtId="165" fontId="3" fillId="0" borderId="8" xfId="1" applyNumberFormat="1" applyFont="1" applyBorder="1" applyAlignment="1">
      <alignment vertical="top" wrapText="1"/>
    </xf>
    <xf numFmtId="0" fontId="3" fillId="0" borderId="8" xfId="0" applyFont="1" applyBorder="1" applyAlignment="1">
      <alignment vertical="top"/>
    </xf>
    <xf numFmtId="0" fontId="6" fillId="0" borderId="3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3" xfId="0" quotePrefix="1" applyFont="1" applyBorder="1" applyAlignment="1">
      <alignment horizontal="center" vertical="top"/>
    </xf>
    <xf numFmtId="0" fontId="6" fillId="0" borderId="3" xfId="0" applyFont="1" applyBorder="1" applyAlignment="1">
      <alignment vertical="top"/>
    </xf>
    <xf numFmtId="165" fontId="6" fillId="0" borderId="3" xfId="0" applyNumberFormat="1" applyFont="1" applyBorder="1" applyAlignment="1">
      <alignment horizontal="right" vertical="top"/>
    </xf>
    <xf numFmtId="0" fontId="6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vertical="top" wrapText="1"/>
    </xf>
    <xf numFmtId="0" fontId="8" fillId="0" borderId="9" xfId="0" applyFont="1" applyBorder="1" applyAlignment="1">
      <alignment vertical="top" wrapText="1"/>
    </xf>
    <xf numFmtId="0" fontId="4" fillId="0" borderId="3" xfId="0" applyFont="1" applyBorder="1" applyAlignment="1">
      <alignment vertical="top"/>
    </xf>
    <xf numFmtId="0" fontId="9" fillId="0" borderId="3" xfId="0" applyFont="1" applyBorder="1" applyAlignment="1">
      <alignment horizontal="center" vertical="top"/>
    </xf>
    <xf numFmtId="0" fontId="9" fillId="0" borderId="3" xfId="0" applyFont="1" applyBorder="1" applyAlignment="1">
      <alignment vertical="top"/>
    </xf>
    <xf numFmtId="165" fontId="7" fillId="0" borderId="3" xfId="0" applyNumberFormat="1" applyFont="1" applyBorder="1" applyAlignment="1">
      <alignment vertical="top"/>
    </xf>
    <xf numFmtId="165" fontId="10" fillId="0" borderId="9" xfId="0" applyNumberFormat="1" applyFont="1" applyBorder="1" applyAlignment="1">
      <alignment vertical="top" wrapText="1"/>
    </xf>
    <xf numFmtId="0" fontId="11" fillId="0" borderId="3" xfId="0" applyFont="1" applyBorder="1" applyAlignment="1">
      <alignment vertical="top"/>
    </xf>
    <xf numFmtId="0" fontId="12" fillId="0" borderId="3" xfId="0" applyFont="1" applyBorder="1" applyAlignment="1">
      <alignment horizontal="center" vertical="top"/>
    </xf>
    <xf numFmtId="0" fontId="13" fillId="0" borderId="3" xfId="0" applyFont="1" applyBorder="1" applyAlignment="1">
      <alignment vertical="top"/>
    </xf>
    <xf numFmtId="165" fontId="12" fillId="0" borderId="3" xfId="0" applyNumberFormat="1" applyFont="1" applyBorder="1" applyAlignment="1">
      <alignment vertical="top"/>
    </xf>
    <xf numFmtId="165" fontId="13" fillId="0" borderId="3" xfId="0" applyNumberFormat="1" applyFont="1" applyBorder="1" applyAlignment="1">
      <alignment vertical="top"/>
    </xf>
    <xf numFmtId="0" fontId="7" fillId="0" borderId="8" xfId="0" applyFont="1" applyBorder="1" applyAlignment="1">
      <alignment horizontal="center" vertical="top"/>
    </xf>
    <xf numFmtId="0" fontId="14" fillId="0" borderId="0" xfId="0" applyFont="1"/>
    <xf numFmtId="0" fontId="3" fillId="0" borderId="3" xfId="0" applyFont="1" applyBorder="1" applyAlignment="1">
      <alignment horizontal="center" vertical="top" wrapText="1"/>
    </xf>
    <xf numFmtId="0" fontId="16" fillId="0" borderId="3" xfId="0" applyFont="1" applyBorder="1" applyAlignment="1">
      <alignment horizontal="center" vertical="top" wrapText="1"/>
    </xf>
    <xf numFmtId="0" fontId="17" fillId="2" borderId="3" xfId="0" applyFont="1" applyFill="1" applyBorder="1" applyAlignment="1">
      <alignment vertical="top" wrapText="1"/>
    </xf>
    <xf numFmtId="165" fontId="18" fillId="2" borderId="8" xfId="0" applyNumberFormat="1" applyFont="1" applyFill="1" applyBorder="1" applyAlignment="1">
      <alignment vertical="top"/>
    </xf>
    <xf numFmtId="164" fontId="6" fillId="2" borderId="3" xfId="1" applyFont="1" applyFill="1" applyBorder="1" applyAlignment="1">
      <alignment vertical="top"/>
    </xf>
    <xf numFmtId="0" fontId="19" fillId="0" borderId="9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4" xfId="0" quotePrefix="1" applyFont="1" applyBorder="1" applyAlignment="1">
      <alignment horizontal="left" vertical="top" wrapText="1"/>
    </xf>
    <xf numFmtId="0" fontId="18" fillId="2" borderId="3" xfId="0" applyFont="1" applyFill="1" applyBorder="1" applyAlignment="1">
      <alignment vertical="top"/>
    </xf>
    <xf numFmtId="165" fontId="18" fillId="2" borderId="3" xfId="0" applyNumberFormat="1" applyFont="1" applyFill="1" applyBorder="1" applyAlignment="1">
      <alignment vertical="top"/>
    </xf>
    <xf numFmtId="165" fontId="3" fillId="0" borderId="4" xfId="0" applyNumberFormat="1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/>
    </xf>
    <xf numFmtId="0" fontId="17" fillId="2" borderId="4" xfId="0" applyFont="1" applyFill="1" applyBorder="1" applyAlignment="1">
      <alignment vertical="top" wrapText="1"/>
    </xf>
    <xf numFmtId="165" fontId="18" fillId="2" borderId="9" xfId="0" applyNumberFormat="1" applyFont="1" applyFill="1" applyBorder="1" applyAlignment="1">
      <alignment vertical="top"/>
    </xf>
    <xf numFmtId="164" fontId="6" fillId="2" borderId="9" xfId="1" applyFont="1" applyFill="1" applyBorder="1" applyAlignment="1">
      <alignment vertical="top"/>
    </xf>
    <xf numFmtId="0" fontId="20" fillId="0" borderId="4" xfId="0" applyFont="1" applyBorder="1" applyAlignment="1">
      <alignment horizontal="center" vertical="top" wrapText="1"/>
    </xf>
    <xf numFmtId="0" fontId="20" fillId="0" borderId="9" xfId="0" quotePrefix="1" applyFont="1" applyBorder="1" applyAlignment="1">
      <alignment vertical="top"/>
    </xf>
    <xf numFmtId="0" fontId="18" fillId="2" borderId="4" xfId="0" applyFont="1" applyFill="1" applyBorder="1" applyAlignment="1">
      <alignment vertical="top"/>
    </xf>
    <xf numFmtId="165" fontId="18" fillId="2" borderId="4" xfId="0" applyNumberFormat="1" applyFont="1" applyFill="1" applyBorder="1" applyAlignment="1">
      <alignment vertical="top"/>
    </xf>
    <xf numFmtId="0" fontId="21" fillId="0" borderId="3" xfId="0" applyFont="1" applyBorder="1" applyAlignment="1" applyProtection="1">
      <alignment vertical="top" wrapText="1" readingOrder="1"/>
      <protection locked="0"/>
    </xf>
    <xf numFmtId="0" fontId="21" fillId="0" borderId="3" xfId="0" quotePrefix="1" applyFont="1" applyBorder="1" applyAlignment="1" applyProtection="1">
      <alignment vertical="top" wrapText="1" readingOrder="1"/>
      <protection locked="0"/>
    </xf>
    <xf numFmtId="0" fontId="6" fillId="0" borderId="4" xfId="0" applyFont="1" applyBorder="1" applyAlignment="1">
      <alignment horizontal="center" vertical="top" wrapText="1"/>
    </xf>
    <xf numFmtId="0" fontId="6" fillId="0" borderId="4" xfId="0" quotePrefix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9" fillId="0" borderId="8" xfId="0" applyFont="1" applyBorder="1" applyAlignment="1">
      <alignment vertical="top"/>
    </xf>
    <xf numFmtId="165" fontId="14" fillId="0" borderId="0" xfId="1" applyNumberFormat="1" applyFont="1"/>
    <xf numFmtId="164" fontId="3" fillId="0" borderId="0" xfId="1" applyFont="1"/>
    <xf numFmtId="164" fontId="3" fillId="0" borderId="0" xfId="0" applyNumberFormat="1" applyFont="1"/>
    <xf numFmtId="0" fontId="23" fillId="0" borderId="0" xfId="0" applyFont="1"/>
    <xf numFmtId="0" fontId="23" fillId="0" borderId="0" xfId="0" applyFont="1" applyAlignment="1">
      <alignment horizontal="center" vertical="top"/>
    </xf>
    <xf numFmtId="0" fontId="22" fillId="0" borderId="2" xfId="0" applyFont="1" applyBorder="1" applyAlignment="1">
      <alignment horizontal="center" vertical="center" wrapText="1"/>
    </xf>
    <xf numFmtId="165" fontId="22" fillId="0" borderId="2" xfId="1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left" vertical="top" wrapText="1"/>
    </xf>
    <xf numFmtId="0" fontId="22" fillId="0" borderId="3" xfId="0" applyFont="1" applyBorder="1" applyAlignment="1">
      <alignment horizontal="center" vertical="center" wrapText="1"/>
    </xf>
    <xf numFmtId="165" fontId="22" fillId="0" borderId="3" xfId="1" applyNumberFormat="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top"/>
    </xf>
    <xf numFmtId="0" fontId="23" fillId="0" borderId="0" xfId="0" applyFont="1" applyBorder="1"/>
    <xf numFmtId="0" fontId="23" fillId="0" borderId="3" xfId="0" applyFont="1" applyBorder="1" applyAlignment="1">
      <alignment horizontal="center" vertical="top" wrapText="1"/>
    </xf>
    <xf numFmtId="0" fontId="25" fillId="0" borderId="3" xfId="0" applyFont="1" applyBorder="1" applyAlignment="1">
      <alignment horizontal="center" vertical="top" wrapText="1"/>
    </xf>
    <xf numFmtId="0" fontId="25" fillId="0" borderId="3" xfId="0" applyFont="1" applyBorder="1" applyAlignment="1">
      <alignment vertical="top"/>
    </xf>
    <xf numFmtId="165" fontId="25" fillId="0" borderId="8" xfId="0" applyNumberFormat="1" applyFont="1" applyBorder="1" applyAlignment="1">
      <alignment horizontal="center" vertical="top"/>
    </xf>
    <xf numFmtId="165" fontId="25" fillId="0" borderId="3" xfId="0" applyNumberFormat="1" applyFont="1" applyBorder="1" applyAlignment="1">
      <alignment horizontal="center" vertical="top"/>
    </xf>
    <xf numFmtId="0" fontId="26" fillId="0" borderId="3" xfId="0" applyFont="1" applyBorder="1" applyAlignment="1">
      <alignment horizontal="center" vertical="top" wrapText="1"/>
    </xf>
    <xf numFmtId="0" fontId="27" fillId="0" borderId="3" xfId="0" applyFont="1" applyBorder="1" applyAlignment="1">
      <alignment horizontal="center" vertical="top" wrapText="1"/>
    </xf>
    <xf numFmtId="0" fontId="27" fillId="0" borderId="3" xfId="0" applyFont="1" applyBorder="1" applyAlignment="1">
      <alignment horizontal="left" vertical="top" wrapText="1"/>
    </xf>
    <xf numFmtId="0" fontId="27" fillId="0" borderId="3" xfId="0" quotePrefix="1" applyFont="1" applyBorder="1" applyAlignment="1">
      <alignment horizontal="center" vertical="top" wrapText="1"/>
    </xf>
    <xf numFmtId="165" fontId="27" fillId="0" borderId="3" xfId="0" applyNumberFormat="1" applyFont="1" applyBorder="1" applyAlignment="1">
      <alignment horizontal="center" vertical="top" wrapText="1"/>
    </xf>
    <xf numFmtId="165" fontId="23" fillId="0" borderId="3" xfId="0" applyNumberFormat="1" applyFont="1" applyBorder="1" applyAlignment="1">
      <alignment horizontal="center" vertical="top" wrapText="1"/>
    </xf>
    <xf numFmtId="0" fontId="23" fillId="0" borderId="3" xfId="0" applyFont="1" applyBorder="1" applyAlignment="1">
      <alignment horizontal="center" vertical="top"/>
    </xf>
    <xf numFmtId="0" fontId="25" fillId="0" borderId="4" xfId="0" applyFont="1" applyBorder="1" applyAlignment="1">
      <alignment vertical="top"/>
    </xf>
    <xf numFmtId="165" fontId="25" fillId="0" borderId="9" xfId="0" applyNumberFormat="1" applyFont="1" applyBorder="1" applyAlignment="1">
      <alignment horizontal="center" vertical="top"/>
    </xf>
    <xf numFmtId="0" fontId="27" fillId="0" borderId="8" xfId="0" applyFont="1" applyBorder="1" applyAlignment="1">
      <alignment horizontal="left" vertical="top" wrapText="1"/>
    </xf>
    <xf numFmtId="0" fontId="27" fillId="0" borderId="8" xfId="0" quotePrefix="1" applyFont="1" applyBorder="1" applyAlignment="1">
      <alignment horizontal="center" vertical="top" wrapText="1"/>
    </xf>
    <xf numFmtId="0" fontId="27" fillId="0" borderId="8" xfId="0" applyFont="1" applyBorder="1" applyAlignment="1">
      <alignment horizontal="center" vertical="top" wrapText="1"/>
    </xf>
    <xf numFmtId="165" fontId="23" fillId="0" borderId="3" xfId="1" applyNumberFormat="1" applyFont="1" applyBorder="1" applyAlignment="1">
      <alignment horizontal="center" vertical="top" wrapText="1"/>
    </xf>
    <xf numFmtId="0" fontId="25" fillId="0" borderId="4" xfId="0" applyFont="1" applyBorder="1" applyAlignment="1">
      <alignment vertical="top" wrapText="1"/>
    </xf>
    <xf numFmtId="165" fontId="25" fillId="0" borderId="1" xfId="0" applyNumberFormat="1" applyFont="1" applyBorder="1" applyAlignment="1">
      <alignment horizontal="center" vertical="top"/>
    </xf>
    <xf numFmtId="0" fontId="27" fillId="0" borderId="3" xfId="0" quotePrefix="1" applyFont="1" applyBorder="1" applyAlignment="1">
      <alignment horizontal="left" vertical="top" wrapText="1"/>
    </xf>
    <xf numFmtId="14" fontId="27" fillId="0" borderId="3" xfId="0" applyNumberFormat="1" applyFont="1" applyBorder="1" applyAlignment="1">
      <alignment horizontal="center" vertical="top" wrapText="1"/>
    </xf>
    <xf numFmtId="165" fontId="25" fillId="0" borderId="9" xfId="0" applyNumberFormat="1" applyFont="1" applyBorder="1" applyAlignment="1">
      <alignment vertical="top"/>
    </xf>
    <xf numFmtId="0" fontId="27" fillId="0" borderId="8" xfId="0" quotePrefix="1" applyFont="1" applyBorder="1" applyAlignment="1">
      <alignment horizontal="left" vertical="top" wrapText="1"/>
    </xf>
    <xf numFmtId="14" fontId="27" fillId="0" borderId="8" xfId="0" applyNumberFormat="1" applyFont="1" applyBorder="1" applyAlignment="1">
      <alignment horizontal="center" vertical="top" wrapText="1"/>
    </xf>
    <xf numFmtId="0" fontId="23" fillId="0" borderId="3" xfId="0" quotePrefix="1" applyFont="1" applyBorder="1" applyAlignment="1">
      <alignment horizontal="left" wrapText="1"/>
    </xf>
    <xf numFmtId="0" fontId="27" fillId="0" borderId="0" xfId="0" applyFont="1" applyAlignment="1">
      <alignment horizontal="left" vertical="top"/>
    </xf>
    <xf numFmtId="0" fontId="27" fillId="0" borderId="8" xfId="0" quotePrefix="1" applyFont="1" applyBorder="1" applyAlignment="1">
      <alignment horizontal="left" wrapText="1"/>
    </xf>
    <xf numFmtId="0" fontId="23" fillId="0" borderId="3" xfId="0" applyFont="1" applyBorder="1" applyAlignment="1">
      <alignment horizontal="left" vertical="top" wrapText="1"/>
    </xf>
    <xf numFmtId="0" fontId="23" fillId="0" borderId="3" xfId="0" quotePrefix="1" applyFont="1" applyBorder="1" applyAlignment="1">
      <alignment horizontal="left" vertical="top" wrapText="1"/>
    </xf>
    <xf numFmtId="165" fontId="25" fillId="0" borderId="4" xfId="0" applyNumberFormat="1" applyFont="1" applyBorder="1" applyAlignment="1">
      <alignment vertical="top"/>
    </xf>
    <xf numFmtId="0" fontId="23" fillId="3" borderId="3" xfId="0" applyFont="1" applyFill="1" applyBorder="1" applyAlignment="1">
      <alignment horizontal="center" vertical="top" wrapText="1"/>
    </xf>
    <xf numFmtId="0" fontId="25" fillId="3" borderId="9" xfId="0" applyFont="1" applyFill="1" applyBorder="1" applyAlignment="1">
      <alignment horizontal="center" vertical="top"/>
    </xf>
    <xf numFmtId="0" fontId="25" fillId="3" borderId="4" xfId="0" applyFont="1" applyFill="1" applyBorder="1" applyAlignment="1">
      <alignment vertical="top" wrapText="1"/>
    </xf>
    <xf numFmtId="0" fontId="27" fillId="0" borderId="3" xfId="0" applyFont="1" applyBorder="1" applyAlignment="1">
      <alignment vertical="top" wrapText="1"/>
    </xf>
    <xf numFmtId="0" fontId="27" fillId="0" borderId="8" xfId="0" quotePrefix="1" applyFont="1" applyBorder="1" applyAlignment="1">
      <alignment vertical="top" wrapText="1"/>
    </xf>
    <xf numFmtId="165" fontId="23" fillId="0" borderId="3" xfId="0" applyNumberFormat="1" applyFont="1" applyBorder="1" applyAlignment="1">
      <alignment horizontal="right" vertical="top"/>
    </xf>
    <xf numFmtId="0" fontId="25" fillId="3" borderId="9" xfId="0" applyFont="1" applyFill="1" applyBorder="1" applyAlignment="1">
      <alignment vertical="top"/>
    </xf>
    <xf numFmtId="0" fontId="25" fillId="3" borderId="9" xfId="0" applyFont="1" applyFill="1" applyBorder="1" applyAlignment="1">
      <alignment vertical="top" wrapText="1"/>
    </xf>
    <xf numFmtId="0" fontId="28" fillId="3" borderId="4" xfId="0" applyFont="1" applyFill="1" applyBorder="1" applyAlignment="1">
      <alignment horizontal="center" vertical="top"/>
    </xf>
    <xf numFmtId="165" fontId="25" fillId="0" borderId="4" xfId="0" applyNumberFormat="1" applyFont="1" applyBorder="1" applyAlignment="1">
      <alignment horizontal="center" vertical="top" shrinkToFit="1"/>
    </xf>
    <xf numFmtId="0" fontId="25" fillId="3" borderId="3" xfId="0" applyFont="1" applyFill="1" applyBorder="1" applyAlignment="1">
      <alignment horizontal="center" vertical="top"/>
    </xf>
    <xf numFmtId="165" fontId="25" fillId="0" borderId="3" xfId="0" applyNumberFormat="1" applyFont="1" applyBorder="1" applyAlignment="1">
      <alignment vertical="top"/>
    </xf>
    <xf numFmtId="165" fontId="25" fillId="0" borderId="3" xfId="0" applyNumberFormat="1" applyFont="1" applyBorder="1" applyAlignment="1">
      <alignment horizontal="center" vertical="top" shrinkToFit="1"/>
    </xf>
    <xf numFmtId="165" fontId="25" fillId="0" borderId="3" xfId="0" applyNumberFormat="1" applyFont="1" applyBorder="1" applyAlignment="1">
      <alignment horizontal="right" vertical="top"/>
    </xf>
    <xf numFmtId="0" fontId="25" fillId="3" borderId="3" xfId="0" applyFont="1" applyFill="1" applyBorder="1" applyAlignment="1">
      <alignment horizontal="center" vertical="top" wrapText="1"/>
    </xf>
    <xf numFmtId="0" fontId="30" fillId="4" borderId="11" xfId="0" applyFont="1" applyFill="1" applyBorder="1" applyAlignment="1">
      <alignment vertical="top" wrapText="1"/>
    </xf>
    <xf numFmtId="165" fontId="31" fillId="2" borderId="3" xfId="0" applyNumberFormat="1" applyFont="1" applyFill="1" applyBorder="1" applyAlignment="1">
      <alignment vertical="top"/>
    </xf>
    <xf numFmtId="164" fontId="20" fillId="0" borderId="3" xfId="0" applyNumberFormat="1" applyFont="1" applyBorder="1" applyAlignment="1">
      <alignment horizontal="center" vertical="top" shrinkToFit="1"/>
    </xf>
    <xf numFmtId="165" fontId="23" fillId="0" borderId="3" xfId="1" applyNumberFormat="1" applyFont="1" applyBorder="1" applyAlignment="1">
      <alignment horizontal="right" vertical="top" wrapText="1"/>
    </xf>
    <xf numFmtId="0" fontId="20" fillId="0" borderId="3" xfId="0" applyFont="1" applyBorder="1" applyAlignment="1">
      <alignment horizontal="center" vertical="top" wrapText="1"/>
    </xf>
    <xf numFmtId="0" fontId="20" fillId="0" borderId="8" xfId="0" applyFont="1" applyBorder="1" applyAlignment="1">
      <alignment horizontal="center" vertical="top"/>
    </xf>
    <xf numFmtId="0" fontId="20" fillId="0" borderId="8" xfId="0" applyFont="1" applyBorder="1" applyAlignment="1">
      <alignment horizontal="left" vertical="top"/>
    </xf>
    <xf numFmtId="0" fontId="31" fillId="2" borderId="3" xfId="0" applyFont="1" applyFill="1" applyBorder="1" applyAlignment="1">
      <alignment vertical="top"/>
    </xf>
    <xf numFmtId="165" fontId="27" fillId="2" borderId="3" xfId="0" applyNumberFormat="1" applyFont="1" applyFill="1" applyBorder="1" applyAlignment="1">
      <alignment vertical="top"/>
    </xf>
    <xf numFmtId="0" fontId="30" fillId="4" borderId="1" xfId="0" applyFont="1" applyFill="1" applyBorder="1" applyAlignment="1">
      <alignment vertical="top" wrapText="1"/>
    </xf>
    <xf numFmtId="165" fontId="31" fillId="2" borderId="4" xfId="0" applyNumberFormat="1" applyFont="1" applyFill="1" applyBorder="1" applyAlignment="1">
      <alignment vertical="top"/>
    </xf>
    <xf numFmtId="164" fontId="20" fillId="0" borderId="4" xfId="0" applyNumberFormat="1" applyFont="1" applyBorder="1" applyAlignment="1">
      <alignment horizontal="right" vertical="top"/>
    </xf>
    <xf numFmtId="0" fontId="20" fillId="0" borderId="9" xfId="0" applyFont="1" applyBorder="1" applyAlignment="1">
      <alignment horizontal="center" vertical="top"/>
    </xf>
    <xf numFmtId="0" fontId="20" fillId="0" borderId="9" xfId="0" applyFont="1" applyBorder="1" applyAlignment="1">
      <alignment horizontal="left" vertical="top"/>
    </xf>
    <xf numFmtId="0" fontId="31" fillId="2" borderId="4" xfId="0" applyFont="1" applyFill="1" applyBorder="1" applyAlignment="1">
      <alignment vertical="top"/>
    </xf>
    <xf numFmtId="165" fontId="27" fillId="2" borderId="4" xfId="0" applyNumberFormat="1" applyFont="1" applyFill="1" applyBorder="1" applyAlignment="1">
      <alignment vertical="top"/>
    </xf>
    <xf numFmtId="0" fontId="30" fillId="4" borderId="4" xfId="0" applyFont="1" applyFill="1" applyBorder="1" applyAlignment="1">
      <alignment vertical="top" wrapText="1"/>
    </xf>
    <xf numFmtId="165" fontId="32" fillId="2" borderId="9" xfId="0" applyNumberFormat="1" applyFont="1" applyFill="1" applyBorder="1" applyAlignment="1">
      <alignment vertical="top"/>
    </xf>
    <xf numFmtId="0" fontId="20" fillId="0" borderId="9" xfId="0" applyFont="1" applyBorder="1" applyAlignment="1">
      <alignment vertical="top"/>
    </xf>
    <xf numFmtId="0" fontId="32" fillId="2" borderId="4" xfId="0" applyFont="1" applyFill="1" applyBorder="1" applyAlignment="1">
      <alignment vertical="top"/>
    </xf>
    <xf numFmtId="165" fontId="25" fillId="2" borderId="4" xfId="0" applyNumberFormat="1" applyFont="1" applyFill="1" applyBorder="1" applyAlignment="1">
      <alignment vertical="top"/>
    </xf>
    <xf numFmtId="165" fontId="31" fillId="2" borderId="9" xfId="0" applyNumberFormat="1" applyFont="1" applyFill="1" applyBorder="1" applyAlignment="1">
      <alignment vertical="top"/>
    </xf>
    <xf numFmtId="0" fontId="30" fillId="4" borderId="9" xfId="0" applyFont="1" applyFill="1" applyBorder="1" applyAlignment="1">
      <alignment vertical="top" wrapText="1"/>
    </xf>
    <xf numFmtId="0" fontId="30" fillId="2" borderId="4" xfId="0" applyFont="1" applyFill="1" applyBorder="1" applyAlignment="1">
      <alignment vertical="top" wrapText="1"/>
    </xf>
    <xf numFmtId="165" fontId="31" fillId="4" borderId="9" xfId="0" applyNumberFormat="1" applyFont="1" applyFill="1" applyBorder="1" applyAlignment="1">
      <alignment vertical="top"/>
    </xf>
    <xf numFmtId="164" fontId="20" fillId="0" borderId="4" xfId="0" applyNumberFormat="1" applyFont="1" applyBorder="1" applyAlignment="1">
      <alignment horizontal="center" vertical="top" shrinkToFit="1"/>
    </xf>
    <xf numFmtId="0" fontId="31" fillId="4" borderId="4" xfId="0" applyFont="1" applyFill="1" applyBorder="1" applyAlignment="1">
      <alignment vertical="top"/>
    </xf>
    <xf numFmtId="165" fontId="27" fillId="4" borderId="4" xfId="0" applyNumberFormat="1" applyFont="1" applyFill="1" applyBorder="1" applyAlignment="1">
      <alignment vertical="top"/>
    </xf>
    <xf numFmtId="164" fontId="20" fillId="0" borderId="4" xfId="0" applyNumberFormat="1" applyFont="1" applyBorder="1" applyAlignment="1">
      <alignment vertical="top"/>
    </xf>
    <xf numFmtId="165" fontId="22" fillId="0" borderId="3" xfId="0" applyNumberFormat="1" applyFont="1" applyBorder="1" applyAlignment="1">
      <alignment horizontal="right" vertical="top"/>
    </xf>
    <xf numFmtId="0" fontId="22" fillId="0" borderId="3" xfId="0" applyFont="1" applyBorder="1" applyAlignment="1">
      <alignment vertical="top"/>
    </xf>
    <xf numFmtId="0" fontId="29" fillId="0" borderId="3" xfId="0" applyFont="1" applyBorder="1" applyAlignment="1">
      <alignment horizontal="center" vertical="top"/>
    </xf>
    <xf numFmtId="165" fontId="29" fillId="0" borderId="3" xfId="1" applyNumberFormat="1" applyFont="1" applyBorder="1" applyAlignment="1">
      <alignment vertical="top"/>
    </xf>
    <xf numFmtId="0" fontId="27" fillId="0" borderId="3" xfId="0" applyFont="1" applyBorder="1" applyAlignment="1">
      <alignment horizontal="center" vertical="top"/>
    </xf>
    <xf numFmtId="165" fontId="23" fillId="0" borderId="0" xfId="0" applyNumberFormat="1" applyFont="1"/>
    <xf numFmtId="165" fontId="23" fillId="0" borderId="0" xfId="1" applyNumberFormat="1" applyFont="1"/>
    <xf numFmtId="0" fontId="22" fillId="0" borderId="3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10" xfId="0" applyFont="1" applyBorder="1" applyAlignment="1">
      <alignment horizontal="left" vertical="top" wrapText="1"/>
    </xf>
    <xf numFmtId="0" fontId="22" fillId="0" borderId="11" xfId="0" applyFont="1" applyBorder="1" applyAlignment="1">
      <alignment horizontal="left" vertical="top" wrapText="1"/>
    </xf>
    <xf numFmtId="0" fontId="22" fillId="0" borderId="8" xfId="0" applyFont="1" applyBorder="1" applyAlignment="1">
      <alignment horizontal="left" vertical="top" wrapText="1"/>
    </xf>
    <xf numFmtId="0" fontId="29" fillId="3" borderId="3" xfId="0" applyFont="1" applyFill="1" applyBorder="1" applyAlignment="1">
      <alignment horizontal="left" vertical="top" wrapText="1"/>
    </xf>
    <xf numFmtId="0" fontId="22" fillId="0" borderId="3" xfId="0" applyFont="1" applyBorder="1" applyAlignment="1">
      <alignment horizontal="center" vertical="top"/>
    </xf>
    <xf numFmtId="0" fontId="22" fillId="0" borderId="0" xfId="0" applyFont="1" applyAlignment="1">
      <alignment horizontal="center"/>
    </xf>
    <xf numFmtId="0" fontId="22" fillId="0" borderId="0" xfId="0" applyFont="1" applyBorder="1" applyAlignment="1">
      <alignment horizontal="center"/>
    </xf>
    <xf numFmtId="0" fontId="22" fillId="0" borderId="1" xfId="0" applyFont="1" applyBorder="1" applyAlignment="1">
      <alignment horizontal="left"/>
    </xf>
    <xf numFmtId="0" fontId="22" fillId="0" borderId="2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zoomScaleNormal="100" workbookViewId="0">
      <pane ySplit="6" topLeftCell="A45" activePane="bottomLeft" state="frozen"/>
      <selection pane="bottomLeft" activeCell="C45" sqref="C45"/>
    </sheetView>
  </sheetViews>
  <sheetFormatPr defaultColWidth="9" defaultRowHeight="21.75"/>
  <cols>
    <col min="1" max="1" width="5.42578125" style="67" customWidth="1"/>
    <col min="2" max="2" width="13.85546875" style="67" customWidth="1"/>
    <col min="3" max="3" width="23" style="67" customWidth="1"/>
    <col min="4" max="4" width="10" style="67" customWidth="1"/>
    <col min="5" max="5" width="11.28515625" style="67" customWidth="1"/>
    <col min="6" max="6" width="8.7109375" style="67" customWidth="1"/>
    <col min="7" max="7" width="9" style="67"/>
    <col min="8" max="9" width="12.42578125" style="67" customWidth="1"/>
    <col min="10" max="10" width="13.85546875" style="67" customWidth="1"/>
    <col min="11" max="11" width="11.28515625" style="67" customWidth="1"/>
    <col min="12" max="13" width="9" style="67"/>
    <col min="14" max="14" width="11.28515625" style="159" customWidth="1"/>
    <col min="15" max="15" width="8.7109375" style="67" customWidth="1"/>
    <col min="16" max="16" width="10.42578125" style="67" customWidth="1"/>
    <col min="17" max="16384" width="9" style="67"/>
  </cols>
  <sheetData>
    <row r="1" spans="1:20">
      <c r="A1" s="167" t="s">
        <v>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20">
      <c r="A2" s="168" t="s">
        <v>1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</row>
    <row r="3" spans="1:20">
      <c r="A3" s="168" t="s">
        <v>2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</row>
    <row r="4" spans="1:20">
      <c r="A4" s="169" t="s">
        <v>81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</row>
    <row r="5" spans="1:20" ht="45" customHeight="1">
      <c r="A5" s="170" t="s">
        <v>4</v>
      </c>
      <c r="B5" s="172" t="s">
        <v>5</v>
      </c>
      <c r="C5" s="170" t="s">
        <v>6</v>
      </c>
      <c r="D5" s="170" t="s">
        <v>7</v>
      </c>
      <c r="E5" s="170" t="s">
        <v>8</v>
      </c>
      <c r="F5" s="170" t="s">
        <v>82</v>
      </c>
      <c r="G5" s="160" t="s">
        <v>9</v>
      </c>
      <c r="H5" s="160"/>
      <c r="I5" s="160"/>
      <c r="J5" s="160"/>
      <c r="K5" s="160"/>
      <c r="L5" s="160"/>
      <c r="M5" s="160"/>
      <c r="N5" s="160" t="s">
        <v>10</v>
      </c>
      <c r="O5" s="160"/>
      <c r="P5" s="160" t="s">
        <v>11</v>
      </c>
      <c r="Q5" s="68"/>
      <c r="R5" s="68"/>
      <c r="S5" s="68"/>
      <c r="T5" s="68"/>
    </row>
    <row r="6" spans="1:20" ht="87">
      <c r="A6" s="171"/>
      <c r="B6" s="170"/>
      <c r="C6" s="171"/>
      <c r="D6" s="171"/>
      <c r="E6" s="173"/>
      <c r="F6" s="171"/>
      <c r="G6" s="69" t="s">
        <v>12</v>
      </c>
      <c r="H6" s="69" t="s">
        <v>13</v>
      </c>
      <c r="I6" s="69" t="s">
        <v>14</v>
      </c>
      <c r="J6" s="69" t="s">
        <v>15</v>
      </c>
      <c r="K6" s="69" t="s">
        <v>16</v>
      </c>
      <c r="L6" s="69" t="s">
        <v>17</v>
      </c>
      <c r="M6" s="69" t="s">
        <v>18</v>
      </c>
      <c r="N6" s="70" t="s">
        <v>31</v>
      </c>
      <c r="O6" s="71" t="s">
        <v>83</v>
      </c>
      <c r="P6" s="161"/>
      <c r="Q6" s="68"/>
      <c r="R6" s="68"/>
    </row>
    <row r="7" spans="1:20" s="77" customFormat="1">
      <c r="A7" s="162" t="s">
        <v>21</v>
      </c>
      <c r="B7" s="163"/>
      <c r="C7" s="164"/>
      <c r="D7" s="72"/>
      <c r="E7" s="72"/>
      <c r="F7" s="72"/>
      <c r="G7" s="73"/>
      <c r="H7" s="73"/>
      <c r="I7" s="73"/>
      <c r="J7" s="73"/>
      <c r="K7" s="73"/>
      <c r="L7" s="73"/>
      <c r="M7" s="73"/>
      <c r="N7" s="74"/>
      <c r="O7" s="73"/>
      <c r="P7" s="75"/>
      <c r="Q7" s="76"/>
      <c r="R7" s="76"/>
    </row>
    <row r="8" spans="1:20" s="77" customFormat="1" ht="43.5">
      <c r="A8" s="78">
        <v>1</v>
      </c>
      <c r="B8" s="79" t="s">
        <v>22</v>
      </c>
      <c r="C8" s="80" t="s">
        <v>84</v>
      </c>
      <c r="D8" s="81">
        <v>2500</v>
      </c>
      <c r="E8" s="81">
        <v>2500</v>
      </c>
      <c r="F8" s="82">
        <v>0</v>
      </c>
      <c r="G8" s="83" t="s">
        <v>24</v>
      </c>
      <c r="H8" s="84" t="s">
        <v>53</v>
      </c>
      <c r="I8" s="85" t="s">
        <v>85</v>
      </c>
      <c r="J8" s="86" t="s">
        <v>86</v>
      </c>
      <c r="K8" s="84" t="s">
        <v>87</v>
      </c>
      <c r="L8" s="84" t="s">
        <v>53</v>
      </c>
      <c r="M8" s="84" t="s">
        <v>39</v>
      </c>
      <c r="N8" s="87">
        <v>2500</v>
      </c>
      <c r="O8" s="88">
        <f>D8-N8</f>
        <v>0</v>
      </c>
      <c r="P8" s="89"/>
      <c r="Q8" s="76"/>
      <c r="R8" s="76"/>
    </row>
    <row r="9" spans="1:20" s="77" customFormat="1" ht="43.5">
      <c r="A9" s="78">
        <v>2</v>
      </c>
      <c r="B9" s="79" t="s">
        <v>22</v>
      </c>
      <c r="C9" s="90" t="s">
        <v>88</v>
      </c>
      <c r="D9" s="91">
        <v>7000</v>
      </c>
      <c r="E9" s="91">
        <v>7000</v>
      </c>
      <c r="F9" s="82">
        <v>0</v>
      </c>
      <c r="G9" s="83" t="s">
        <v>24</v>
      </c>
      <c r="H9" s="84" t="s">
        <v>53</v>
      </c>
      <c r="I9" s="92" t="s">
        <v>85</v>
      </c>
      <c r="J9" s="93" t="s">
        <v>86</v>
      </c>
      <c r="K9" s="92">
        <v>66079021714</v>
      </c>
      <c r="L9" s="94" t="s">
        <v>53</v>
      </c>
      <c r="M9" s="94" t="s">
        <v>39</v>
      </c>
      <c r="N9" s="95">
        <v>6900</v>
      </c>
      <c r="O9" s="88">
        <f>D9-N9</f>
        <v>100</v>
      </c>
      <c r="P9" s="89"/>
      <c r="Q9" s="76"/>
      <c r="R9" s="76"/>
    </row>
    <row r="10" spans="1:20" s="77" customFormat="1" ht="65.25">
      <c r="A10" s="78">
        <v>3</v>
      </c>
      <c r="B10" s="79" t="s">
        <v>22</v>
      </c>
      <c r="C10" s="96" t="s">
        <v>89</v>
      </c>
      <c r="D10" s="97">
        <v>17000</v>
      </c>
      <c r="E10" s="97">
        <v>17000</v>
      </c>
      <c r="F10" s="82">
        <v>0</v>
      </c>
      <c r="G10" s="83" t="s">
        <v>24</v>
      </c>
      <c r="H10" s="84" t="s">
        <v>90</v>
      </c>
      <c r="I10" s="85" t="s">
        <v>91</v>
      </c>
      <c r="J10" s="98" t="s">
        <v>92</v>
      </c>
      <c r="K10" s="85">
        <v>66089194776</v>
      </c>
      <c r="L10" s="99">
        <v>24329</v>
      </c>
      <c r="M10" s="84" t="s">
        <v>93</v>
      </c>
      <c r="N10" s="95">
        <v>17000</v>
      </c>
      <c r="O10" s="88">
        <f>D10-N10</f>
        <v>0</v>
      </c>
      <c r="P10" s="89"/>
      <c r="Q10" s="76"/>
      <c r="R10" s="76"/>
    </row>
    <row r="11" spans="1:20" s="77" customFormat="1" ht="65.25">
      <c r="A11" s="78">
        <v>4</v>
      </c>
      <c r="B11" s="79" t="s">
        <v>22</v>
      </c>
      <c r="C11" s="90" t="s">
        <v>94</v>
      </c>
      <c r="D11" s="100">
        <v>2500</v>
      </c>
      <c r="E11" s="100">
        <v>2500</v>
      </c>
      <c r="F11" s="82">
        <v>0</v>
      </c>
      <c r="G11" s="83" t="s">
        <v>24</v>
      </c>
      <c r="H11" s="84" t="s">
        <v>90</v>
      </c>
      <c r="I11" s="92" t="s">
        <v>91</v>
      </c>
      <c r="J11" s="101" t="s">
        <v>92</v>
      </c>
      <c r="K11" s="94" t="s">
        <v>87</v>
      </c>
      <c r="L11" s="102">
        <v>24329</v>
      </c>
      <c r="M11" s="94" t="s">
        <v>93</v>
      </c>
      <c r="N11" s="95">
        <v>2500</v>
      </c>
      <c r="O11" s="88">
        <f>D11+F11-N11</f>
        <v>0</v>
      </c>
      <c r="P11" s="89"/>
      <c r="Q11" s="76"/>
      <c r="R11" s="76"/>
    </row>
    <row r="12" spans="1:20" s="77" customFormat="1" ht="43.5">
      <c r="A12" s="78">
        <v>5</v>
      </c>
      <c r="B12" s="79" t="s">
        <v>22</v>
      </c>
      <c r="C12" s="90" t="s">
        <v>95</v>
      </c>
      <c r="D12" s="100">
        <v>19000</v>
      </c>
      <c r="E12" s="100">
        <v>19000</v>
      </c>
      <c r="F12" s="82">
        <v>0</v>
      </c>
      <c r="G12" s="83" t="s">
        <v>24</v>
      </c>
      <c r="H12" s="78" t="s">
        <v>96</v>
      </c>
      <c r="I12" s="78" t="s">
        <v>97</v>
      </c>
      <c r="J12" s="103" t="s">
        <v>98</v>
      </c>
      <c r="K12" s="104">
        <v>66037242453</v>
      </c>
      <c r="L12" s="78" t="s">
        <v>96</v>
      </c>
      <c r="M12" s="78" t="s">
        <v>99</v>
      </c>
      <c r="N12" s="95">
        <v>18900</v>
      </c>
      <c r="O12" s="88">
        <f t="shared" ref="O12:O46" si="0">D12+F12-N12</f>
        <v>100</v>
      </c>
      <c r="P12" s="89"/>
      <c r="Q12" s="76"/>
      <c r="R12" s="76"/>
    </row>
    <row r="13" spans="1:20" s="77" customFormat="1" ht="43.5">
      <c r="A13" s="78">
        <v>6</v>
      </c>
      <c r="B13" s="79" t="s">
        <v>22</v>
      </c>
      <c r="C13" s="90" t="s">
        <v>100</v>
      </c>
      <c r="D13" s="100">
        <v>10600</v>
      </c>
      <c r="E13" s="100">
        <v>10600</v>
      </c>
      <c r="F13" s="82">
        <v>0</v>
      </c>
      <c r="G13" s="83" t="s">
        <v>24</v>
      </c>
      <c r="H13" s="84" t="s">
        <v>96</v>
      </c>
      <c r="I13" s="78" t="s">
        <v>97</v>
      </c>
      <c r="J13" s="105" t="s">
        <v>98</v>
      </c>
      <c r="K13" s="92">
        <v>66049184009</v>
      </c>
      <c r="L13" s="94" t="s">
        <v>96</v>
      </c>
      <c r="M13" s="94" t="s">
        <v>99</v>
      </c>
      <c r="N13" s="95">
        <v>10550</v>
      </c>
      <c r="O13" s="88">
        <f t="shared" si="0"/>
        <v>50</v>
      </c>
      <c r="P13" s="89"/>
      <c r="Q13" s="76"/>
      <c r="R13" s="76"/>
    </row>
    <row r="14" spans="1:20" s="77" customFormat="1" ht="43.5">
      <c r="A14" s="78">
        <v>7</v>
      </c>
      <c r="B14" s="79" t="s">
        <v>22</v>
      </c>
      <c r="C14" s="90" t="s">
        <v>101</v>
      </c>
      <c r="D14" s="100">
        <v>59000</v>
      </c>
      <c r="E14" s="100">
        <v>59000</v>
      </c>
      <c r="F14" s="82">
        <v>0</v>
      </c>
      <c r="G14" s="83" t="s">
        <v>24</v>
      </c>
      <c r="H14" s="78" t="s">
        <v>66</v>
      </c>
      <c r="I14" s="106" t="s">
        <v>102</v>
      </c>
      <c r="J14" s="107" t="s">
        <v>103</v>
      </c>
      <c r="K14" s="78">
        <v>66079254316</v>
      </c>
      <c r="L14" s="78" t="s">
        <v>66</v>
      </c>
      <c r="M14" s="78" t="s">
        <v>75</v>
      </c>
      <c r="N14" s="95">
        <v>59000</v>
      </c>
      <c r="O14" s="88">
        <f t="shared" si="0"/>
        <v>0</v>
      </c>
      <c r="P14" s="89"/>
      <c r="Q14" s="76"/>
      <c r="R14" s="76"/>
    </row>
    <row r="15" spans="1:20" s="77" customFormat="1" ht="43.5">
      <c r="A15" s="78">
        <v>8</v>
      </c>
      <c r="B15" s="79" t="s">
        <v>22</v>
      </c>
      <c r="C15" s="90" t="s">
        <v>104</v>
      </c>
      <c r="D15" s="100">
        <v>25000</v>
      </c>
      <c r="E15" s="100">
        <v>25000</v>
      </c>
      <c r="F15" s="82">
        <v>0</v>
      </c>
      <c r="G15" s="83" t="s">
        <v>24</v>
      </c>
      <c r="H15" s="84" t="s">
        <v>105</v>
      </c>
      <c r="I15" s="84" t="s">
        <v>106</v>
      </c>
      <c r="J15" s="98" t="s">
        <v>107</v>
      </c>
      <c r="K15" s="84">
        <v>66069578290</v>
      </c>
      <c r="L15" s="84" t="s">
        <v>108</v>
      </c>
      <c r="M15" s="84" t="s">
        <v>39</v>
      </c>
      <c r="N15" s="95">
        <v>22000</v>
      </c>
      <c r="O15" s="88">
        <f t="shared" si="0"/>
        <v>3000</v>
      </c>
      <c r="P15" s="89"/>
      <c r="Q15" s="76"/>
      <c r="R15" s="76"/>
    </row>
    <row r="16" spans="1:20" s="77" customFormat="1" ht="43.5">
      <c r="A16" s="78">
        <v>9</v>
      </c>
      <c r="B16" s="79" t="s">
        <v>22</v>
      </c>
      <c r="C16" s="90" t="s">
        <v>109</v>
      </c>
      <c r="D16" s="100">
        <v>13000</v>
      </c>
      <c r="E16" s="100">
        <v>13000</v>
      </c>
      <c r="F16" s="82">
        <v>0</v>
      </c>
      <c r="G16" s="83" t="s">
        <v>24</v>
      </c>
      <c r="H16" s="84" t="s">
        <v>110</v>
      </c>
      <c r="I16" s="92" t="s">
        <v>111</v>
      </c>
      <c r="J16" s="101" t="s">
        <v>112</v>
      </c>
      <c r="K16" s="92">
        <v>66049282720</v>
      </c>
      <c r="L16" s="94" t="s">
        <v>110</v>
      </c>
      <c r="M16" s="94" t="s">
        <v>113</v>
      </c>
      <c r="N16" s="95">
        <v>13000</v>
      </c>
      <c r="O16" s="88">
        <f t="shared" si="0"/>
        <v>0</v>
      </c>
      <c r="P16" s="89"/>
      <c r="Q16" s="76"/>
      <c r="R16" s="76"/>
    </row>
    <row r="17" spans="1:18" s="77" customFormat="1" ht="43.5">
      <c r="A17" s="78">
        <v>10</v>
      </c>
      <c r="B17" s="79" t="s">
        <v>22</v>
      </c>
      <c r="C17" s="90" t="s">
        <v>114</v>
      </c>
      <c r="D17" s="108">
        <v>51200</v>
      </c>
      <c r="E17" s="108">
        <v>51200</v>
      </c>
      <c r="F17" s="82">
        <v>0</v>
      </c>
      <c r="G17" s="83" t="s">
        <v>24</v>
      </c>
      <c r="H17" s="84" t="s">
        <v>115</v>
      </c>
      <c r="I17" s="92" t="s">
        <v>111</v>
      </c>
      <c r="J17" s="98" t="s">
        <v>112</v>
      </c>
      <c r="K17" s="85">
        <v>66099053733</v>
      </c>
      <c r="L17" s="84" t="s">
        <v>115</v>
      </c>
      <c r="M17" s="84" t="s">
        <v>116</v>
      </c>
      <c r="N17" s="95">
        <v>51200</v>
      </c>
      <c r="O17" s="88">
        <f t="shared" si="0"/>
        <v>0</v>
      </c>
      <c r="P17" s="89"/>
      <c r="Q17" s="76"/>
      <c r="R17" s="76"/>
    </row>
    <row r="18" spans="1:18" s="77" customFormat="1" ht="43.5">
      <c r="A18" s="78">
        <v>11</v>
      </c>
      <c r="B18" s="79" t="s">
        <v>22</v>
      </c>
      <c r="C18" s="96" t="s">
        <v>117</v>
      </c>
      <c r="D18" s="100">
        <v>0</v>
      </c>
      <c r="E18" s="100">
        <v>21500</v>
      </c>
      <c r="F18" s="82">
        <v>21500</v>
      </c>
      <c r="G18" s="83" t="s">
        <v>24</v>
      </c>
      <c r="H18" s="84" t="s">
        <v>118</v>
      </c>
      <c r="I18" s="85" t="s">
        <v>119</v>
      </c>
      <c r="J18" s="98" t="s">
        <v>120</v>
      </c>
      <c r="K18" s="85">
        <v>66079207020</v>
      </c>
      <c r="L18" s="99">
        <v>24300</v>
      </c>
      <c r="M18" s="84" t="s">
        <v>121</v>
      </c>
      <c r="N18" s="95">
        <v>21000</v>
      </c>
      <c r="O18" s="88">
        <f t="shared" si="0"/>
        <v>500</v>
      </c>
      <c r="P18" s="89"/>
      <c r="Q18" s="76"/>
      <c r="R18" s="76"/>
    </row>
    <row r="19" spans="1:18" s="77" customFormat="1" ht="43.5">
      <c r="A19" s="109">
        <v>12</v>
      </c>
      <c r="B19" s="110" t="s">
        <v>122</v>
      </c>
      <c r="C19" s="111" t="s">
        <v>117</v>
      </c>
      <c r="D19" s="100">
        <v>21500</v>
      </c>
      <c r="E19" s="100">
        <v>21500</v>
      </c>
      <c r="F19" s="82">
        <v>0</v>
      </c>
      <c r="G19" s="83" t="s">
        <v>24</v>
      </c>
      <c r="H19" s="84" t="s">
        <v>118</v>
      </c>
      <c r="I19" s="112" t="s">
        <v>119</v>
      </c>
      <c r="J19" s="113" t="s">
        <v>120</v>
      </c>
      <c r="K19" s="113" t="s">
        <v>123</v>
      </c>
      <c r="L19" s="102">
        <v>24300</v>
      </c>
      <c r="M19" s="94" t="s">
        <v>121</v>
      </c>
      <c r="N19" s="95">
        <v>21000</v>
      </c>
      <c r="O19" s="88">
        <f t="shared" si="0"/>
        <v>500</v>
      </c>
      <c r="P19" s="89"/>
      <c r="Q19" s="76"/>
      <c r="R19" s="76"/>
    </row>
    <row r="20" spans="1:18" s="77" customFormat="1" ht="43.5">
      <c r="A20" s="109">
        <v>13</v>
      </c>
      <c r="B20" s="110" t="s">
        <v>122</v>
      </c>
      <c r="C20" s="111" t="s">
        <v>124</v>
      </c>
      <c r="D20" s="100">
        <v>13000</v>
      </c>
      <c r="E20" s="100">
        <v>13000</v>
      </c>
      <c r="F20" s="82">
        <v>0</v>
      </c>
      <c r="G20" s="83" t="s">
        <v>24</v>
      </c>
      <c r="H20" s="84" t="s">
        <v>125</v>
      </c>
      <c r="I20" s="85" t="s">
        <v>85</v>
      </c>
      <c r="J20" s="101" t="s">
        <v>86</v>
      </c>
      <c r="K20" s="92">
        <v>66059041519</v>
      </c>
      <c r="L20" s="94" t="s">
        <v>125</v>
      </c>
      <c r="M20" s="94" t="s">
        <v>51</v>
      </c>
      <c r="N20" s="95">
        <v>12000</v>
      </c>
      <c r="O20" s="114">
        <f t="shared" si="0"/>
        <v>1000</v>
      </c>
      <c r="P20" s="89"/>
      <c r="Q20" s="76"/>
      <c r="R20" s="76"/>
    </row>
    <row r="21" spans="1:18" s="77" customFormat="1" ht="43.5">
      <c r="A21" s="109">
        <v>14</v>
      </c>
      <c r="B21" s="110" t="s">
        <v>122</v>
      </c>
      <c r="C21" s="111" t="s">
        <v>126</v>
      </c>
      <c r="D21" s="100">
        <v>7000</v>
      </c>
      <c r="E21" s="100">
        <v>7000</v>
      </c>
      <c r="F21" s="82">
        <v>0</v>
      </c>
      <c r="G21" s="83" t="s">
        <v>24</v>
      </c>
      <c r="H21" s="84" t="s">
        <v>127</v>
      </c>
      <c r="I21" s="85" t="s">
        <v>85</v>
      </c>
      <c r="J21" s="101" t="s">
        <v>86</v>
      </c>
      <c r="K21" s="92">
        <v>66037154459</v>
      </c>
      <c r="L21" s="94" t="s">
        <v>127</v>
      </c>
      <c r="M21" s="94" t="s">
        <v>128</v>
      </c>
      <c r="N21" s="95">
        <v>6900</v>
      </c>
      <c r="O21" s="114">
        <f t="shared" si="0"/>
        <v>100</v>
      </c>
      <c r="P21" s="89"/>
      <c r="Q21" s="76"/>
      <c r="R21" s="76"/>
    </row>
    <row r="22" spans="1:18" s="77" customFormat="1" ht="87">
      <c r="A22" s="109">
        <v>15</v>
      </c>
      <c r="B22" s="110" t="s">
        <v>122</v>
      </c>
      <c r="C22" s="115" t="s">
        <v>129</v>
      </c>
      <c r="D22" s="100">
        <v>3400</v>
      </c>
      <c r="E22" s="100">
        <v>3400</v>
      </c>
      <c r="F22" s="82">
        <v>0</v>
      </c>
      <c r="G22" s="83" t="s">
        <v>24</v>
      </c>
      <c r="H22" s="84" t="s">
        <v>127</v>
      </c>
      <c r="I22" s="85" t="s">
        <v>130</v>
      </c>
      <c r="J22" s="98" t="s">
        <v>131</v>
      </c>
      <c r="K22" s="84" t="s">
        <v>87</v>
      </c>
      <c r="L22" s="84" t="s">
        <v>127</v>
      </c>
      <c r="M22" s="84" t="s">
        <v>132</v>
      </c>
      <c r="N22" s="95">
        <v>2600</v>
      </c>
      <c r="O22" s="114">
        <f t="shared" si="0"/>
        <v>800</v>
      </c>
      <c r="P22" s="89"/>
      <c r="Q22" s="76"/>
      <c r="R22" s="76"/>
    </row>
    <row r="23" spans="1:18" s="77" customFormat="1" ht="65.25">
      <c r="A23" s="109">
        <v>16</v>
      </c>
      <c r="B23" s="110" t="s">
        <v>122</v>
      </c>
      <c r="C23" s="115" t="s">
        <v>133</v>
      </c>
      <c r="D23" s="100">
        <v>0</v>
      </c>
      <c r="E23" s="100">
        <v>4900</v>
      </c>
      <c r="F23" s="82">
        <v>4900</v>
      </c>
      <c r="G23" s="83" t="s">
        <v>24</v>
      </c>
      <c r="H23" s="84" t="s">
        <v>127</v>
      </c>
      <c r="I23" s="92" t="s">
        <v>134</v>
      </c>
      <c r="J23" s="101" t="s">
        <v>135</v>
      </c>
      <c r="K23" s="94" t="s">
        <v>87</v>
      </c>
      <c r="L23" s="94" t="s">
        <v>127</v>
      </c>
      <c r="M23" s="94" t="s">
        <v>128</v>
      </c>
      <c r="N23" s="95">
        <v>4900</v>
      </c>
      <c r="O23" s="114">
        <f t="shared" si="0"/>
        <v>0</v>
      </c>
      <c r="P23" s="89"/>
      <c r="Q23" s="76"/>
      <c r="R23" s="76"/>
    </row>
    <row r="24" spans="1:18" s="77" customFormat="1" ht="65.25">
      <c r="A24" s="109">
        <v>17</v>
      </c>
      <c r="B24" s="110" t="s">
        <v>122</v>
      </c>
      <c r="C24" s="116" t="s">
        <v>136</v>
      </c>
      <c r="D24" s="100">
        <v>0</v>
      </c>
      <c r="E24" s="100">
        <v>8000</v>
      </c>
      <c r="F24" s="82">
        <v>8000</v>
      </c>
      <c r="G24" s="83" t="s">
        <v>24</v>
      </c>
      <c r="H24" s="84" t="s">
        <v>137</v>
      </c>
      <c r="I24" s="92" t="s">
        <v>91</v>
      </c>
      <c r="J24" s="101" t="s">
        <v>92</v>
      </c>
      <c r="K24" s="92">
        <v>66089724104</v>
      </c>
      <c r="L24" s="94" t="s">
        <v>137</v>
      </c>
      <c r="M24" s="94" t="s">
        <v>116</v>
      </c>
      <c r="N24" s="95">
        <v>8000</v>
      </c>
      <c r="O24" s="114">
        <f t="shared" si="0"/>
        <v>0</v>
      </c>
      <c r="P24" s="89"/>
      <c r="Q24" s="76"/>
      <c r="R24" s="76"/>
    </row>
    <row r="25" spans="1:18" s="77" customFormat="1" ht="65.25">
      <c r="A25" s="109">
        <v>18</v>
      </c>
      <c r="B25" s="110" t="s">
        <v>122</v>
      </c>
      <c r="C25" s="116" t="s">
        <v>138</v>
      </c>
      <c r="D25" s="100">
        <v>0</v>
      </c>
      <c r="E25" s="100">
        <v>5900</v>
      </c>
      <c r="F25" s="82">
        <v>5900</v>
      </c>
      <c r="G25" s="83" t="s">
        <v>24</v>
      </c>
      <c r="H25" s="84" t="s">
        <v>127</v>
      </c>
      <c r="I25" s="85" t="s">
        <v>85</v>
      </c>
      <c r="J25" s="92" t="s">
        <v>135</v>
      </c>
      <c r="K25" s="94" t="s">
        <v>87</v>
      </c>
      <c r="L25" s="94" t="s">
        <v>127</v>
      </c>
      <c r="M25" s="94" t="s">
        <v>128</v>
      </c>
      <c r="N25" s="95">
        <v>5600</v>
      </c>
      <c r="O25" s="114">
        <f t="shared" si="0"/>
        <v>300</v>
      </c>
      <c r="P25" s="89"/>
      <c r="Q25" s="76"/>
      <c r="R25" s="76"/>
    </row>
    <row r="26" spans="1:18" s="77" customFormat="1" ht="65.25">
      <c r="A26" s="109">
        <v>19</v>
      </c>
      <c r="B26" s="110" t="s">
        <v>122</v>
      </c>
      <c r="C26" s="116" t="s">
        <v>139</v>
      </c>
      <c r="D26" s="100">
        <v>0</v>
      </c>
      <c r="E26" s="100">
        <v>4900</v>
      </c>
      <c r="F26" s="82">
        <v>4900</v>
      </c>
      <c r="G26" s="83" t="s">
        <v>24</v>
      </c>
      <c r="H26" s="84" t="s">
        <v>140</v>
      </c>
      <c r="I26" s="85" t="s">
        <v>85</v>
      </c>
      <c r="J26" s="92" t="s">
        <v>135</v>
      </c>
      <c r="K26" s="84" t="s">
        <v>87</v>
      </c>
      <c r="L26" s="84" t="s">
        <v>140</v>
      </c>
      <c r="M26" s="84" t="s">
        <v>39</v>
      </c>
      <c r="N26" s="95">
        <v>4900</v>
      </c>
      <c r="O26" s="114">
        <f t="shared" si="0"/>
        <v>0</v>
      </c>
      <c r="P26" s="89"/>
      <c r="Q26" s="76"/>
      <c r="R26" s="76"/>
    </row>
    <row r="27" spans="1:18" s="77" customFormat="1" ht="37.5">
      <c r="A27" s="109">
        <v>20</v>
      </c>
      <c r="B27" s="117" t="s">
        <v>33</v>
      </c>
      <c r="C27" s="111" t="s">
        <v>141</v>
      </c>
      <c r="D27" s="118">
        <v>6000</v>
      </c>
      <c r="E27" s="118">
        <v>6000</v>
      </c>
      <c r="F27" s="82">
        <v>0</v>
      </c>
      <c r="G27" s="83" t="s">
        <v>24</v>
      </c>
      <c r="H27" s="84"/>
      <c r="I27" s="85"/>
      <c r="J27" s="84"/>
      <c r="K27" s="84"/>
      <c r="L27" s="84"/>
      <c r="M27" s="84"/>
      <c r="N27" s="95"/>
      <c r="O27" s="114">
        <f t="shared" si="0"/>
        <v>6000</v>
      </c>
      <c r="P27" s="89"/>
      <c r="Q27" s="76"/>
      <c r="R27" s="76"/>
    </row>
    <row r="28" spans="1:18" s="77" customFormat="1" ht="65.25">
      <c r="A28" s="109">
        <v>21</v>
      </c>
      <c r="B28" s="117" t="s">
        <v>33</v>
      </c>
      <c r="C28" s="111" t="s">
        <v>142</v>
      </c>
      <c r="D28" s="118">
        <v>17000</v>
      </c>
      <c r="E28" s="118">
        <v>17000</v>
      </c>
      <c r="F28" s="82">
        <v>0</v>
      </c>
      <c r="G28" s="83" t="s">
        <v>24</v>
      </c>
      <c r="H28" s="84" t="s">
        <v>143</v>
      </c>
      <c r="I28" s="92" t="s">
        <v>91</v>
      </c>
      <c r="J28" s="113" t="s">
        <v>92</v>
      </c>
      <c r="K28" s="92">
        <v>66089294650</v>
      </c>
      <c r="L28" s="102">
        <v>24334</v>
      </c>
      <c r="M28" s="94" t="s">
        <v>93</v>
      </c>
      <c r="N28" s="95">
        <v>17000</v>
      </c>
      <c r="O28" s="114">
        <f t="shared" si="0"/>
        <v>0</v>
      </c>
      <c r="P28" s="89"/>
      <c r="Q28" s="76"/>
      <c r="R28" s="76"/>
    </row>
    <row r="29" spans="1:18" s="77" customFormat="1" ht="65.25">
      <c r="A29" s="109">
        <v>22</v>
      </c>
      <c r="B29" s="117" t="s">
        <v>33</v>
      </c>
      <c r="C29" s="111" t="s">
        <v>144</v>
      </c>
      <c r="D29" s="118">
        <v>2500</v>
      </c>
      <c r="E29" s="118">
        <v>2500</v>
      </c>
      <c r="F29" s="82">
        <v>0</v>
      </c>
      <c r="G29" s="83" t="s">
        <v>24</v>
      </c>
      <c r="H29" s="84" t="s">
        <v>143</v>
      </c>
      <c r="I29" s="92" t="s">
        <v>91</v>
      </c>
      <c r="J29" s="113" t="s">
        <v>92</v>
      </c>
      <c r="K29" s="94" t="s">
        <v>87</v>
      </c>
      <c r="L29" s="102">
        <v>24334</v>
      </c>
      <c r="M29" s="94" t="s">
        <v>93</v>
      </c>
      <c r="N29" s="95">
        <v>2500</v>
      </c>
      <c r="O29" s="114">
        <f t="shared" si="0"/>
        <v>0</v>
      </c>
      <c r="P29" s="89"/>
      <c r="Q29" s="76"/>
      <c r="R29" s="76"/>
    </row>
    <row r="30" spans="1:18" s="77" customFormat="1" ht="65.25">
      <c r="A30" s="109">
        <v>23</v>
      </c>
      <c r="B30" s="119" t="s">
        <v>145</v>
      </c>
      <c r="C30" s="116" t="s">
        <v>136</v>
      </c>
      <c r="D30" s="120">
        <v>0</v>
      </c>
      <c r="E30" s="108">
        <v>8000</v>
      </c>
      <c r="F30" s="82">
        <v>8000</v>
      </c>
      <c r="G30" s="83" t="s">
        <v>24</v>
      </c>
      <c r="H30" s="84" t="s">
        <v>137</v>
      </c>
      <c r="I30" s="92" t="s">
        <v>91</v>
      </c>
      <c r="J30" s="113" t="s">
        <v>92</v>
      </c>
      <c r="K30" s="94">
        <v>66099009393</v>
      </c>
      <c r="L30" s="94" t="s">
        <v>137</v>
      </c>
      <c r="M30" s="94" t="s">
        <v>116</v>
      </c>
      <c r="N30" s="95">
        <v>8000</v>
      </c>
      <c r="O30" s="114">
        <f>F30-N30</f>
        <v>0</v>
      </c>
      <c r="P30" s="89"/>
      <c r="Q30" s="76"/>
      <c r="R30" s="76"/>
    </row>
    <row r="31" spans="1:18" s="77" customFormat="1" ht="43.5" customHeight="1">
      <c r="A31" s="109">
        <v>24</v>
      </c>
      <c r="B31" s="119" t="s">
        <v>145</v>
      </c>
      <c r="C31" s="116" t="s">
        <v>146</v>
      </c>
      <c r="D31" s="120">
        <v>0</v>
      </c>
      <c r="E31" s="108">
        <v>4230</v>
      </c>
      <c r="F31" s="82">
        <v>4230</v>
      </c>
      <c r="G31" s="83" t="s">
        <v>24</v>
      </c>
      <c r="H31" s="84" t="s">
        <v>137</v>
      </c>
      <c r="I31" s="85" t="s">
        <v>130</v>
      </c>
      <c r="J31" s="98" t="s">
        <v>131</v>
      </c>
      <c r="K31" s="84" t="s">
        <v>87</v>
      </c>
      <c r="L31" s="84" t="s">
        <v>137</v>
      </c>
      <c r="M31" s="84" t="s">
        <v>115</v>
      </c>
      <c r="N31" s="95">
        <v>3900</v>
      </c>
      <c r="O31" s="114">
        <f>F31-N31</f>
        <v>330</v>
      </c>
      <c r="P31" s="89"/>
      <c r="Q31" s="76"/>
      <c r="R31" s="76"/>
    </row>
    <row r="32" spans="1:18" s="77" customFormat="1" ht="87">
      <c r="A32" s="109">
        <v>25</v>
      </c>
      <c r="B32" s="119" t="s">
        <v>145</v>
      </c>
      <c r="C32" s="116" t="s">
        <v>147</v>
      </c>
      <c r="D32" s="120">
        <v>0</v>
      </c>
      <c r="E32" s="108">
        <v>6540</v>
      </c>
      <c r="F32" s="82">
        <v>6540</v>
      </c>
      <c r="G32" s="83" t="s">
        <v>24</v>
      </c>
      <c r="H32" s="84" t="s">
        <v>137</v>
      </c>
      <c r="I32" s="92" t="s">
        <v>130</v>
      </c>
      <c r="J32" s="101" t="s">
        <v>131</v>
      </c>
      <c r="K32" s="92">
        <v>66099005046</v>
      </c>
      <c r="L32" s="94" t="s">
        <v>137</v>
      </c>
      <c r="M32" s="94" t="s">
        <v>115</v>
      </c>
      <c r="N32" s="95">
        <v>5200</v>
      </c>
      <c r="O32" s="114">
        <f>F32-N32</f>
        <v>1340</v>
      </c>
      <c r="P32" s="89"/>
      <c r="Q32" s="76"/>
      <c r="R32" s="76"/>
    </row>
    <row r="33" spans="1:18" s="77" customFormat="1" ht="22.5" customHeight="1">
      <c r="A33" s="165" t="s">
        <v>32</v>
      </c>
      <c r="B33" s="165"/>
      <c r="C33" s="165"/>
      <c r="D33" s="121"/>
      <c r="E33" s="121"/>
      <c r="F33" s="122"/>
      <c r="G33" s="83"/>
      <c r="H33" s="78"/>
      <c r="I33" s="78"/>
      <c r="J33" s="78"/>
      <c r="K33" s="78"/>
      <c r="L33" s="78"/>
      <c r="M33" s="78"/>
      <c r="N33" s="95"/>
      <c r="O33" s="114"/>
      <c r="P33" s="89"/>
      <c r="Q33" s="76"/>
      <c r="R33" s="76"/>
    </row>
    <row r="34" spans="1:18" s="77" customFormat="1" ht="46.5">
      <c r="A34" s="109">
        <v>26</v>
      </c>
      <c r="B34" s="123" t="s">
        <v>33</v>
      </c>
      <c r="C34" s="124" t="s">
        <v>148</v>
      </c>
      <c r="D34" s="125">
        <v>300000</v>
      </c>
      <c r="E34" s="126">
        <v>300000</v>
      </c>
      <c r="F34" s="127">
        <v>0</v>
      </c>
      <c r="G34" s="83" t="s">
        <v>24</v>
      </c>
      <c r="H34" s="78" t="s">
        <v>149</v>
      </c>
      <c r="I34" s="128" t="s">
        <v>64</v>
      </c>
      <c r="J34" s="129" t="s">
        <v>65</v>
      </c>
      <c r="K34" s="130">
        <v>66059050303</v>
      </c>
      <c r="L34" s="131" t="s">
        <v>52</v>
      </c>
      <c r="M34" s="131" t="s">
        <v>150</v>
      </c>
      <c r="N34" s="132">
        <v>300000</v>
      </c>
      <c r="O34" s="114">
        <f t="shared" si="0"/>
        <v>0</v>
      </c>
      <c r="P34" s="89"/>
      <c r="Q34" s="76"/>
      <c r="R34" s="76"/>
    </row>
    <row r="35" spans="1:18" s="77" customFormat="1" ht="46.5">
      <c r="A35" s="109">
        <v>27</v>
      </c>
      <c r="B35" s="123" t="s">
        <v>33</v>
      </c>
      <c r="C35" s="133" t="s">
        <v>151</v>
      </c>
      <c r="D35" s="134">
        <v>300000</v>
      </c>
      <c r="E35" s="135">
        <v>322000</v>
      </c>
      <c r="F35" s="127">
        <v>0</v>
      </c>
      <c r="G35" s="83" t="s">
        <v>24</v>
      </c>
      <c r="H35" s="78" t="s">
        <v>152</v>
      </c>
      <c r="I35" s="53" t="s">
        <v>64</v>
      </c>
      <c r="J35" s="136" t="s">
        <v>153</v>
      </c>
      <c r="K35" s="137">
        <v>66037357518</v>
      </c>
      <c r="L35" s="138" t="s">
        <v>154</v>
      </c>
      <c r="M35" s="138" t="s">
        <v>49</v>
      </c>
      <c r="N35" s="139">
        <v>300000</v>
      </c>
      <c r="O35" s="114">
        <f t="shared" si="0"/>
        <v>0</v>
      </c>
      <c r="P35" s="89"/>
      <c r="Q35" s="76"/>
      <c r="R35" s="76"/>
    </row>
    <row r="36" spans="1:18" s="77" customFormat="1" ht="46.5">
      <c r="A36" s="109">
        <v>28</v>
      </c>
      <c r="B36" s="123" t="s">
        <v>33</v>
      </c>
      <c r="C36" s="140" t="s">
        <v>155</v>
      </c>
      <c r="D36" s="141">
        <v>273450</v>
      </c>
      <c r="E36" s="135">
        <v>266428.53000000003</v>
      </c>
      <c r="F36" s="127">
        <v>0</v>
      </c>
      <c r="G36" s="83" t="s">
        <v>24</v>
      </c>
      <c r="H36" s="78" t="s">
        <v>156</v>
      </c>
      <c r="I36" s="53" t="s">
        <v>41</v>
      </c>
      <c r="J36" s="142" t="s">
        <v>42</v>
      </c>
      <c r="K36" s="137">
        <v>66069085785</v>
      </c>
      <c r="L36" s="143" t="s">
        <v>157</v>
      </c>
      <c r="M36" s="143" t="s">
        <v>93</v>
      </c>
      <c r="N36" s="144">
        <v>266400</v>
      </c>
      <c r="O36" s="114">
        <f t="shared" si="0"/>
        <v>7050</v>
      </c>
      <c r="P36" s="89"/>
      <c r="Q36" s="76"/>
      <c r="R36" s="76"/>
    </row>
    <row r="37" spans="1:18" s="77" customFormat="1" ht="46.5">
      <c r="A37" s="109">
        <v>29</v>
      </c>
      <c r="B37" s="123" t="s">
        <v>33</v>
      </c>
      <c r="C37" s="140" t="s">
        <v>158</v>
      </c>
      <c r="D37" s="145">
        <v>326550</v>
      </c>
      <c r="E37" s="135">
        <v>317441.02</v>
      </c>
      <c r="F37" s="127">
        <v>0</v>
      </c>
      <c r="G37" s="83" t="s">
        <v>24</v>
      </c>
      <c r="H37" s="78" t="s">
        <v>159</v>
      </c>
      <c r="I37" s="53" t="s">
        <v>41</v>
      </c>
      <c r="J37" s="142" t="s">
        <v>42</v>
      </c>
      <c r="K37" s="137">
        <v>66069200117</v>
      </c>
      <c r="L37" s="138" t="s">
        <v>160</v>
      </c>
      <c r="M37" s="138" t="s">
        <v>93</v>
      </c>
      <c r="N37" s="139">
        <v>317400</v>
      </c>
      <c r="O37" s="114">
        <f t="shared" si="0"/>
        <v>9150</v>
      </c>
      <c r="P37" s="89"/>
      <c r="Q37" s="76"/>
      <c r="R37" s="76"/>
    </row>
    <row r="38" spans="1:18" s="77" customFormat="1" ht="46.5">
      <c r="A38" s="109">
        <v>30</v>
      </c>
      <c r="B38" s="123" t="s">
        <v>33</v>
      </c>
      <c r="C38" s="140" t="s">
        <v>161</v>
      </c>
      <c r="D38" s="145">
        <v>115500</v>
      </c>
      <c r="E38" s="135">
        <v>122000</v>
      </c>
      <c r="F38" s="127">
        <v>0</v>
      </c>
      <c r="G38" s="83" t="s">
        <v>24</v>
      </c>
      <c r="H38" s="78" t="s">
        <v>152</v>
      </c>
      <c r="I38" s="53" t="s">
        <v>64</v>
      </c>
      <c r="J38" s="142" t="s">
        <v>153</v>
      </c>
      <c r="K38" s="137">
        <v>66037370200</v>
      </c>
      <c r="L38" s="138" t="s">
        <v>154</v>
      </c>
      <c r="M38" s="138" t="s">
        <v>49</v>
      </c>
      <c r="N38" s="139">
        <v>115500</v>
      </c>
      <c r="O38" s="114">
        <f t="shared" si="0"/>
        <v>0</v>
      </c>
      <c r="P38" s="89"/>
      <c r="Q38" s="76"/>
      <c r="R38" s="76"/>
    </row>
    <row r="39" spans="1:18" s="77" customFormat="1" ht="46.5">
      <c r="A39" s="109">
        <v>31</v>
      </c>
      <c r="B39" s="123" t="s">
        <v>33</v>
      </c>
      <c r="C39" s="140" t="s">
        <v>162</v>
      </c>
      <c r="D39" s="145">
        <v>300000</v>
      </c>
      <c r="E39" s="135">
        <v>292592.32</v>
      </c>
      <c r="F39" s="127">
        <v>0</v>
      </c>
      <c r="G39" s="83" t="s">
        <v>24</v>
      </c>
      <c r="H39" s="78" t="s">
        <v>163</v>
      </c>
      <c r="I39" s="53" t="s">
        <v>164</v>
      </c>
      <c r="J39" s="142" t="s">
        <v>165</v>
      </c>
      <c r="K39" s="137">
        <v>66079509274</v>
      </c>
      <c r="L39" s="138" t="s">
        <v>166</v>
      </c>
      <c r="M39" s="138" t="s">
        <v>167</v>
      </c>
      <c r="N39" s="139">
        <v>292000</v>
      </c>
      <c r="O39" s="114">
        <f t="shared" si="0"/>
        <v>8000</v>
      </c>
      <c r="P39" s="89"/>
      <c r="Q39" s="76"/>
      <c r="R39" s="76"/>
    </row>
    <row r="40" spans="1:18" s="77" customFormat="1" ht="78">
      <c r="A40" s="109">
        <v>32</v>
      </c>
      <c r="B40" s="123" t="s">
        <v>33</v>
      </c>
      <c r="C40" s="146" t="s">
        <v>168</v>
      </c>
      <c r="D40" s="145">
        <v>300000</v>
      </c>
      <c r="E40" s="135">
        <v>306254.95</v>
      </c>
      <c r="F40" s="127">
        <v>0</v>
      </c>
      <c r="G40" s="83" t="s">
        <v>24</v>
      </c>
      <c r="H40" s="78" t="s">
        <v>169</v>
      </c>
      <c r="I40" s="53" t="s">
        <v>64</v>
      </c>
      <c r="J40" s="142" t="s">
        <v>65</v>
      </c>
      <c r="K40" s="137">
        <v>66059095137</v>
      </c>
      <c r="L40" s="138" t="s">
        <v>52</v>
      </c>
      <c r="M40" s="138" t="s">
        <v>157</v>
      </c>
      <c r="N40" s="139">
        <v>300000</v>
      </c>
      <c r="O40" s="114">
        <f t="shared" si="0"/>
        <v>0</v>
      </c>
      <c r="P40" s="89"/>
      <c r="Q40" s="76"/>
      <c r="R40" s="76"/>
    </row>
    <row r="41" spans="1:18" s="77" customFormat="1" ht="58.5">
      <c r="A41" s="109">
        <v>33</v>
      </c>
      <c r="B41" s="123" t="s">
        <v>33</v>
      </c>
      <c r="C41" s="140" t="s">
        <v>170</v>
      </c>
      <c r="D41" s="145">
        <v>39000</v>
      </c>
      <c r="E41" s="135">
        <v>38152.769999999997</v>
      </c>
      <c r="F41" s="127">
        <v>0</v>
      </c>
      <c r="G41" s="83" t="s">
        <v>24</v>
      </c>
      <c r="H41" s="78" t="s">
        <v>38</v>
      </c>
      <c r="I41" s="53" t="s">
        <v>64</v>
      </c>
      <c r="J41" s="142" t="s">
        <v>65</v>
      </c>
      <c r="K41" s="137">
        <v>66069060248</v>
      </c>
      <c r="L41" s="138" t="s">
        <v>171</v>
      </c>
      <c r="M41" s="138" t="s">
        <v>172</v>
      </c>
      <c r="N41" s="139">
        <v>38000</v>
      </c>
      <c r="O41" s="114">
        <f t="shared" si="0"/>
        <v>1000</v>
      </c>
      <c r="P41" s="89"/>
      <c r="Q41" s="76"/>
      <c r="R41" s="76"/>
    </row>
    <row r="42" spans="1:18" ht="46.5">
      <c r="A42" s="78">
        <v>34</v>
      </c>
      <c r="B42" s="79" t="s">
        <v>33</v>
      </c>
      <c r="C42" s="147" t="s">
        <v>173</v>
      </c>
      <c r="D42" s="145">
        <v>260800</v>
      </c>
      <c r="E42" s="135">
        <v>254273.08</v>
      </c>
      <c r="F42" s="127">
        <v>0</v>
      </c>
      <c r="G42" s="83" t="s">
        <v>24</v>
      </c>
      <c r="H42" s="78" t="s">
        <v>159</v>
      </c>
      <c r="I42" s="53" t="s">
        <v>64</v>
      </c>
      <c r="J42" s="142" t="s">
        <v>65</v>
      </c>
      <c r="K42" s="137">
        <v>66069200298</v>
      </c>
      <c r="L42" s="138" t="s">
        <v>174</v>
      </c>
      <c r="M42" s="138" t="s">
        <v>175</v>
      </c>
      <c r="N42" s="139">
        <v>254000</v>
      </c>
      <c r="O42" s="114">
        <f t="shared" si="0"/>
        <v>6800</v>
      </c>
      <c r="P42" s="89"/>
      <c r="Q42" s="68"/>
      <c r="R42" s="68"/>
    </row>
    <row r="43" spans="1:18" ht="78">
      <c r="A43" s="78">
        <v>35</v>
      </c>
      <c r="B43" s="79" t="s">
        <v>33</v>
      </c>
      <c r="C43" s="147" t="s">
        <v>176</v>
      </c>
      <c r="D43" s="145">
        <v>300000</v>
      </c>
      <c r="E43" s="135">
        <v>326000</v>
      </c>
      <c r="F43" s="127">
        <v>0</v>
      </c>
      <c r="G43" s="83" t="s">
        <v>24</v>
      </c>
      <c r="H43" s="78" t="s">
        <v>152</v>
      </c>
      <c r="I43" s="53" t="s">
        <v>36</v>
      </c>
      <c r="J43" s="54" t="s">
        <v>37</v>
      </c>
      <c r="K43" s="137">
        <v>66037342041</v>
      </c>
      <c r="L43" s="138" t="s">
        <v>177</v>
      </c>
      <c r="M43" s="138" t="s">
        <v>178</v>
      </c>
      <c r="N43" s="139">
        <v>300000</v>
      </c>
      <c r="O43" s="114">
        <f t="shared" si="0"/>
        <v>0</v>
      </c>
      <c r="P43" s="89"/>
      <c r="Q43" s="68"/>
      <c r="R43" s="68"/>
    </row>
    <row r="44" spans="1:18" ht="46.5">
      <c r="A44" s="78">
        <v>36</v>
      </c>
      <c r="B44" s="79" t="s">
        <v>33</v>
      </c>
      <c r="C44" s="147" t="s">
        <v>179</v>
      </c>
      <c r="D44" s="145">
        <v>300000</v>
      </c>
      <c r="E44" s="135">
        <v>303031.25</v>
      </c>
      <c r="F44" s="127">
        <v>0</v>
      </c>
      <c r="G44" s="83" t="s">
        <v>24</v>
      </c>
      <c r="H44" s="78" t="s">
        <v>53</v>
      </c>
      <c r="I44" s="53" t="s">
        <v>64</v>
      </c>
      <c r="J44" s="142" t="s">
        <v>65</v>
      </c>
      <c r="K44" s="137">
        <v>66069593835</v>
      </c>
      <c r="L44" s="138" t="s">
        <v>70</v>
      </c>
      <c r="M44" s="138" t="s">
        <v>180</v>
      </c>
      <c r="N44" s="139">
        <v>300000</v>
      </c>
      <c r="O44" s="114">
        <f t="shared" si="0"/>
        <v>0</v>
      </c>
      <c r="P44" s="89"/>
      <c r="Q44" s="68"/>
      <c r="R44" s="68"/>
    </row>
    <row r="45" spans="1:18" ht="58.5">
      <c r="A45" s="78">
        <v>37</v>
      </c>
      <c r="B45" s="79" t="s">
        <v>33</v>
      </c>
      <c r="C45" s="147" t="s">
        <v>181</v>
      </c>
      <c r="D45" s="145">
        <v>600000</v>
      </c>
      <c r="E45" s="135">
        <v>559600</v>
      </c>
      <c r="F45" s="127">
        <v>0</v>
      </c>
      <c r="G45" s="83" t="s">
        <v>182</v>
      </c>
      <c r="H45" s="78" t="s">
        <v>183</v>
      </c>
      <c r="I45" s="53" t="s">
        <v>184</v>
      </c>
      <c r="J45" s="142" t="s">
        <v>74</v>
      </c>
      <c r="K45" s="137">
        <v>66037418127</v>
      </c>
      <c r="L45" s="138" t="s">
        <v>185</v>
      </c>
      <c r="M45" s="138" t="s">
        <v>75</v>
      </c>
      <c r="N45" s="139">
        <v>380000</v>
      </c>
      <c r="O45" s="114">
        <f t="shared" si="0"/>
        <v>220000</v>
      </c>
      <c r="P45" s="89"/>
      <c r="Q45" s="68"/>
      <c r="R45" s="68"/>
    </row>
    <row r="46" spans="1:18" ht="58.5">
      <c r="A46" s="78">
        <v>38</v>
      </c>
      <c r="B46" s="79" t="s">
        <v>145</v>
      </c>
      <c r="C46" s="140" t="s">
        <v>186</v>
      </c>
      <c r="D46" s="148">
        <v>100000</v>
      </c>
      <c r="E46" s="149">
        <v>105899.43</v>
      </c>
      <c r="F46" s="127">
        <v>0</v>
      </c>
      <c r="G46" s="83" t="s">
        <v>24</v>
      </c>
      <c r="H46" s="78" t="s">
        <v>90</v>
      </c>
      <c r="I46" s="53" t="s">
        <v>36</v>
      </c>
      <c r="J46" s="142" t="s">
        <v>187</v>
      </c>
      <c r="K46" s="137">
        <v>66089167331</v>
      </c>
      <c r="L46" s="150" t="s">
        <v>180</v>
      </c>
      <c r="M46" s="150"/>
      <c r="N46" s="151">
        <v>100000</v>
      </c>
      <c r="O46" s="114">
        <f t="shared" si="0"/>
        <v>0</v>
      </c>
      <c r="P46" s="78" t="s">
        <v>188</v>
      </c>
      <c r="Q46" s="68"/>
      <c r="R46" s="68"/>
    </row>
    <row r="47" spans="1:18" ht="46.5">
      <c r="A47" s="78">
        <v>39</v>
      </c>
      <c r="B47" s="79" t="s">
        <v>145</v>
      </c>
      <c r="C47" s="140" t="s">
        <v>189</v>
      </c>
      <c r="D47" s="148">
        <v>200000</v>
      </c>
      <c r="E47" s="152">
        <v>191796.38</v>
      </c>
      <c r="F47" s="127">
        <v>0</v>
      </c>
      <c r="G47" s="83" t="s">
        <v>24</v>
      </c>
      <c r="H47" s="78" t="s">
        <v>90</v>
      </c>
      <c r="I47" s="53" t="s">
        <v>36</v>
      </c>
      <c r="J47" s="142" t="s">
        <v>187</v>
      </c>
      <c r="K47" s="137">
        <v>66089169568</v>
      </c>
      <c r="L47" s="150" t="s">
        <v>180</v>
      </c>
      <c r="M47" s="150"/>
      <c r="N47" s="151">
        <v>200000</v>
      </c>
      <c r="O47" s="114">
        <f>D47+F47-N47</f>
        <v>0</v>
      </c>
      <c r="P47" s="78" t="s">
        <v>188</v>
      </c>
      <c r="Q47" s="68"/>
      <c r="R47" s="68"/>
    </row>
    <row r="48" spans="1:18">
      <c r="A48" s="166" t="s">
        <v>29</v>
      </c>
      <c r="B48" s="166"/>
      <c r="C48" s="166"/>
      <c r="D48" s="153">
        <f>SUM(D8:D47)</f>
        <v>3992500</v>
      </c>
      <c r="E48" s="153"/>
      <c r="F48" s="153">
        <f>SUM(F8:F47)</f>
        <v>63970</v>
      </c>
      <c r="G48" s="154"/>
      <c r="H48" s="155"/>
      <c r="I48" s="155"/>
      <c r="J48" s="155"/>
      <c r="K48" s="155"/>
      <c r="L48" s="154"/>
      <c r="M48" s="154"/>
      <c r="N48" s="156">
        <f>SUM(N8:N47)</f>
        <v>3790350</v>
      </c>
      <c r="O48" s="156">
        <f>SUM(O8:O47)</f>
        <v>266120</v>
      </c>
      <c r="P48" s="157"/>
    </row>
    <row r="50" spans="2:10">
      <c r="B50" s="67" t="s">
        <v>80</v>
      </c>
      <c r="F50" s="158"/>
    </row>
    <row r="53" spans="2:10">
      <c r="J53" s="67" t="s">
        <v>80</v>
      </c>
    </row>
  </sheetData>
  <mergeCells count="16">
    <mergeCell ref="A48:C48"/>
    <mergeCell ref="A1:P1"/>
    <mergeCell ref="A2:P2"/>
    <mergeCell ref="A3:P3"/>
    <mergeCell ref="A4:P4"/>
    <mergeCell ref="A5:A6"/>
    <mergeCell ref="B5:B6"/>
    <mergeCell ref="C5:C6"/>
    <mergeCell ref="D5:D6"/>
    <mergeCell ref="E5:E6"/>
    <mergeCell ref="F5:F6"/>
    <mergeCell ref="G5:M5"/>
    <mergeCell ref="N5:O5"/>
    <mergeCell ref="P5:P6"/>
    <mergeCell ref="A7:C7"/>
    <mergeCell ref="A33:C33"/>
  </mergeCells>
  <pageMargins left="0.15748031496062992" right="0.15748031496062992" top="0.31496062992125984" bottom="0.31496062992125984" header="0.27559055118110237" footer="0.31496062992125984"/>
  <pageSetup paperSize="9" scale="7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"/>
  <sheetViews>
    <sheetView topLeftCell="D1" zoomScaleNormal="100" workbookViewId="0">
      <pane ySplit="6" topLeftCell="A19" activePane="bottomLeft" state="frozen"/>
      <selection pane="bottomLeft" activeCell="K24" sqref="K24"/>
    </sheetView>
  </sheetViews>
  <sheetFormatPr defaultColWidth="9" defaultRowHeight="18"/>
  <cols>
    <col min="1" max="1" width="5.42578125" style="2" customWidth="1"/>
    <col min="2" max="2" width="15.5703125" style="2" customWidth="1"/>
    <col min="3" max="3" width="28.42578125" style="2" customWidth="1"/>
    <col min="4" max="5" width="12" style="2" customWidth="1"/>
    <col min="6" max="6" width="9" style="2"/>
    <col min="7" max="10" width="12.42578125" style="2" customWidth="1"/>
    <col min="11" max="12" width="9" style="2"/>
    <col min="13" max="13" width="12.28515625" style="2" bestFit="1" customWidth="1"/>
    <col min="14" max="14" width="12.140625" style="2" bestFit="1" customWidth="1"/>
    <col min="15" max="15" width="10.42578125" style="2" customWidth="1"/>
    <col min="16" max="16384" width="9" style="2"/>
  </cols>
  <sheetData>
    <row r="1" spans="1:19" ht="22.5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"/>
      <c r="Q1" s="1"/>
    </row>
    <row r="2" spans="1:19" ht="22.5">
      <c r="A2" s="182" t="s">
        <v>1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"/>
      <c r="Q2" s="1"/>
    </row>
    <row r="3" spans="1:19" ht="22.5">
      <c r="A3" s="182" t="s">
        <v>2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"/>
      <c r="Q3" s="1"/>
    </row>
    <row r="4" spans="1:19" ht="22.5">
      <c r="A4" s="183" t="s">
        <v>30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"/>
      <c r="Q4" s="1"/>
    </row>
    <row r="5" spans="1:19" ht="45" customHeight="1">
      <c r="A5" s="184" t="s">
        <v>4</v>
      </c>
      <c r="B5" s="186" t="s">
        <v>5</v>
      </c>
      <c r="C5" s="184" t="s">
        <v>6</v>
      </c>
      <c r="D5" s="184" t="s">
        <v>7</v>
      </c>
      <c r="E5" s="184" t="s">
        <v>8</v>
      </c>
      <c r="F5" s="174" t="s">
        <v>9</v>
      </c>
      <c r="G5" s="174"/>
      <c r="H5" s="174"/>
      <c r="I5" s="174"/>
      <c r="J5" s="174"/>
      <c r="K5" s="174"/>
      <c r="L5" s="174"/>
      <c r="M5" s="174" t="s">
        <v>10</v>
      </c>
      <c r="N5" s="174"/>
      <c r="O5" s="174" t="s">
        <v>11</v>
      </c>
      <c r="P5" s="3"/>
      <c r="Q5" s="3"/>
      <c r="R5" s="4"/>
      <c r="S5" s="4"/>
    </row>
    <row r="6" spans="1:19" ht="90">
      <c r="A6" s="185"/>
      <c r="B6" s="186"/>
      <c r="C6" s="185"/>
      <c r="D6" s="185"/>
      <c r="E6" s="185"/>
      <c r="F6" s="5" t="s">
        <v>12</v>
      </c>
      <c r="G6" s="5" t="s">
        <v>13</v>
      </c>
      <c r="H6" s="6" t="s">
        <v>14</v>
      </c>
      <c r="I6" s="7" t="s">
        <v>15</v>
      </c>
      <c r="J6" s="7" t="s">
        <v>16</v>
      </c>
      <c r="K6" s="5" t="s">
        <v>17</v>
      </c>
      <c r="L6" s="5" t="s">
        <v>18</v>
      </c>
      <c r="M6" s="5" t="s">
        <v>31</v>
      </c>
      <c r="N6" s="5" t="s">
        <v>20</v>
      </c>
      <c r="O6" s="174"/>
      <c r="P6" s="3"/>
      <c r="Q6" s="3"/>
    </row>
    <row r="7" spans="1:19" ht="22.5">
      <c r="A7" s="175" t="s">
        <v>32</v>
      </c>
      <c r="B7" s="176"/>
      <c r="C7" s="177"/>
      <c r="D7" s="8"/>
      <c r="E7" s="8"/>
      <c r="F7" s="9"/>
      <c r="G7" s="9"/>
      <c r="H7" s="9"/>
      <c r="I7" s="9"/>
      <c r="J7" s="9"/>
      <c r="K7" s="9"/>
      <c r="L7" s="9"/>
      <c r="M7" s="9"/>
      <c r="N7" s="9"/>
      <c r="O7" s="10"/>
      <c r="P7" s="3"/>
      <c r="Q7" s="3"/>
    </row>
    <row r="8" spans="1:19" ht="65.25">
      <c r="A8" s="37">
        <v>1</v>
      </c>
      <c r="B8" s="38" t="s">
        <v>33</v>
      </c>
      <c r="C8" s="39" t="s">
        <v>34</v>
      </c>
      <c r="D8" s="40">
        <v>297100</v>
      </c>
      <c r="E8" s="41">
        <v>287740.03000000003</v>
      </c>
      <c r="F8" s="42" t="s">
        <v>24</v>
      </c>
      <c r="G8" s="43" t="s">
        <v>35</v>
      </c>
      <c r="H8" s="44" t="s">
        <v>36</v>
      </c>
      <c r="I8" s="45" t="s">
        <v>37</v>
      </c>
      <c r="J8" s="44">
        <v>66059384439</v>
      </c>
      <c r="K8" s="46" t="s">
        <v>38</v>
      </c>
      <c r="L8" s="46" t="s">
        <v>39</v>
      </c>
      <c r="M8" s="47">
        <v>278700</v>
      </c>
      <c r="N8" s="48">
        <f>D8-M8</f>
        <v>18400</v>
      </c>
      <c r="O8" s="49"/>
      <c r="P8" s="3"/>
      <c r="Q8" s="3"/>
    </row>
    <row r="9" spans="1:19" ht="65.25">
      <c r="A9" s="37">
        <v>2</v>
      </c>
      <c r="B9" s="38" t="s">
        <v>33</v>
      </c>
      <c r="C9" s="50" t="s">
        <v>40</v>
      </c>
      <c r="D9" s="51">
        <v>498800</v>
      </c>
      <c r="E9" s="52">
        <v>483783.87</v>
      </c>
      <c r="F9" s="42" t="s">
        <v>24</v>
      </c>
      <c r="G9" s="43" t="s">
        <v>35</v>
      </c>
      <c r="H9" s="53" t="s">
        <v>41</v>
      </c>
      <c r="I9" s="54" t="s">
        <v>42</v>
      </c>
      <c r="J9" s="44">
        <v>66059387888</v>
      </c>
      <c r="K9" s="55" t="s">
        <v>43</v>
      </c>
      <c r="L9" s="55" t="s">
        <v>44</v>
      </c>
      <c r="M9" s="56">
        <v>483700</v>
      </c>
      <c r="N9" s="48">
        <f t="shared" ref="N9:N20" si="0">D9-M9</f>
        <v>15100</v>
      </c>
      <c r="O9" s="49"/>
      <c r="P9" s="3"/>
      <c r="Q9" s="3"/>
    </row>
    <row r="10" spans="1:19" ht="65.25">
      <c r="A10" s="37">
        <v>3</v>
      </c>
      <c r="B10" s="38" t="s">
        <v>33</v>
      </c>
      <c r="C10" s="50" t="s">
        <v>45</v>
      </c>
      <c r="D10" s="51">
        <v>72100</v>
      </c>
      <c r="E10" s="52">
        <v>69942.23</v>
      </c>
      <c r="F10" s="42" t="s">
        <v>24</v>
      </c>
      <c r="G10" s="43" t="s">
        <v>46</v>
      </c>
      <c r="H10" s="44" t="s">
        <v>47</v>
      </c>
      <c r="I10" s="45" t="s">
        <v>48</v>
      </c>
      <c r="J10" s="44">
        <v>66059353492</v>
      </c>
      <c r="K10" s="55" t="s">
        <v>49</v>
      </c>
      <c r="L10" s="55" t="s">
        <v>44</v>
      </c>
      <c r="M10" s="56">
        <v>69000</v>
      </c>
      <c r="N10" s="48">
        <f t="shared" si="0"/>
        <v>3100</v>
      </c>
      <c r="O10" s="49"/>
      <c r="P10" s="3"/>
      <c r="Q10" s="3"/>
    </row>
    <row r="11" spans="1:19" ht="45">
      <c r="A11" s="37">
        <v>4</v>
      </c>
      <c r="B11" s="38" t="s">
        <v>33</v>
      </c>
      <c r="C11" s="50" t="s">
        <v>50</v>
      </c>
      <c r="D11" s="51">
        <v>209800</v>
      </c>
      <c r="E11" s="52">
        <v>204509.48</v>
      </c>
      <c r="F11" s="42" t="s">
        <v>24</v>
      </c>
      <c r="G11" s="43" t="s">
        <v>51</v>
      </c>
      <c r="H11" s="44" t="s">
        <v>36</v>
      </c>
      <c r="I11" s="45" t="s">
        <v>37</v>
      </c>
      <c r="J11" s="44">
        <v>66059170637</v>
      </c>
      <c r="K11" s="55" t="s">
        <v>52</v>
      </c>
      <c r="L11" s="55" t="s">
        <v>53</v>
      </c>
      <c r="M11" s="56">
        <v>204500</v>
      </c>
      <c r="N11" s="48">
        <f t="shared" si="0"/>
        <v>5300</v>
      </c>
      <c r="O11" s="49"/>
      <c r="P11" s="3"/>
      <c r="Q11" s="3"/>
    </row>
    <row r="12" spans="1:19" ht="45">
      <c r="A12" s="37">
        <v>5</v>
      </c>
      <c r="B12" s="38" t="s">
        <v>33</v>
      </c>
      <c r="C12" s="50" t="s">
        <v>54</v>
      </c>
      <c r="D12" s="51">
        <v>265600</v>
      </c>
      <c r="E12" s="52">
        <v>258996.35</v>
      </c>
      <c r="F12" s="42" t="s">
        <v>24</v>
      </c>
      <c r="G12" s="43" t="s">
        <v>55</v>
      </c>
      <c r="H12" s="44" t="s">
        <v>36</v>
      </c>
      <c r="I12" s="45" t="s">
        <v>37</v>
      </c>
      <c r="J12" s="44">
        <v>66059532085</v>
      </c>
      <c r="K12" s="55" t="s">
        <v>56</v>
      </c>
      <c r="L12" s="55" t="s">
        <v>57</v>
      </c>
      <c r="M12" s="56">
        <v>258900</v>
      </c>
      <c r="N12" s="48">
        <f t="shared" si="0"/>
        <v>6700</v>
      </c>
      <c r="O12" s="49"/>
      <c r="P12" s="3"/>
      <c r="Q12" s="3"/>
    </row>
    <row r="13" spans="1:19" ht="65.25">
      <c r="A13" s="37">
        <v>6</v>
      </c>
      <c r="B13" s="38" t="s">
        <v>33</v>
      </c>
      <c r="C13" s="50" t="s">
        <v>58</v>
      </c>
      <c r="D13" s="51">
        <v>292100</v>
      </c>
      <c r="E13" s="52">
        <v>284826.23</v>
      </c>
      <c r="F13" s="42" t="s">
        <v>24</v>
      </c>
      <c r="G13" s="43" t="s">
        <v>51</v>
      </c>
      <c r="H13" s="44" t="s">
        <v>59</v>
      </c>
      <c r="I13" s="45" t="s">
        <v>60</v>
      </c>
      <c r="J13" s="44">
        <v>66059160951</v>
      </c>
      <c r="K13" s="55" t="s">
        <v>61</v>
      </c>
      <c r="L13" s="55" t="s">
        <v>62</v>
      </c>
      <c r="M13" s="56">
        <v>284800</v>
      </c>
      <c r="N13" s="48">
        <f t="shared" si="0"/>
        <v>7300</v>
      </c>
      <c r="O13" s="49"/>
      <c r="P13" s="3"/>
      <c r="Q13" s="3"/>
    </row>
    <row r="14" spans="1:19" ht="65.25">
      <c r="A14" s="37">
        <v>7</v>
      </c>
      <c r="B14" s="38" t="s">
        <v>33</v>
      </c>
      <c r="C14" s="50" t="s">
        <v>63</v>
      </c>
      <c r="D14" s="51">
        <v>425100</v>
      </c>
      <c r="E14" s="52">
        <v>414324.39</v>
      </c>
      <c r="F14" s="42" t="s">
        <v>24</v>
      </c>
      <c r="G14" s="43" t="s">
        <v>35</v>
      </c>
      <c r="H14" s="53" t="s">
        <v>64</v>
      </c>
      <c r="I14" s="54" t="s">
        <v>65</v>
      </c>
      <c r="J14" s="44">
        <v>66059385129</v>
      </c>
      <c r="K14" s="55" t="s">
        <v>43</v>
      </c>
      <c r="L14" s="55" t="s">
        <v>66</v>
      </c>
      <c r="M14" s="56">
        <v>414000</v>
      </c>
      <c r="N14" s="48">
        <f t="shared" si="0"/>
        <v>11100</v>
      </c>
      <c r="O14" s="49"/>
      <c r="P14" s="3"/>
      <c r="Q14" s="3"/>
    </row>
    <row r="15" spans="1:19" ht="46.5">
      <c r="A15" s="37">
        <v>8</v>
      </c>
      <c r="B15" s="38" t="s">
        <v>33</v>
      </c>
      <c r="C15" s="50" t="s">
        <v>67</v>
      </c>
      <c r="D15" s="51">
        <v>306700</v>
      </c>
      <c r="E15" s="52">
        <v>299033.71000000002</v>
      </c>
      <c r="F15" s="42" t="s">
        <v>24</v>
      </c>
      <c r="G15" s="43" t="s">
        <v>55</v>
      </c>
      <c r="H15" s="53" t="s">
        <v>64</v>
      </c>
      <c r="I15" s="54" t="s">
        <v>65</v>
      </c>
      <c r="J15" s="44">
        <v>66059525679</v>
      </c>
      <c r="K15" s="55" t="s">
        <v>56</v>
      </c>
      <c r="L15" s="55" t="s">
        <v>68</v>
      </c>
      <c r="M15" s="56">
        <v>298000</v>
      </c>
      <c r="N15" s="48">
        <f t="shared" si="0"/>
        <v>8700</v>
      </c>
      <c r="O15" s="49"/>
      <c r="P15" s="3"/>
      <c r="Q15" s="3"/>
    </row>
    <row r="16" spans="1:19" ht="108.75">
      <c r="A16" s="37">
        <v>9</v>
      </c>
      <c r="B16" s="38" t="s">
        <v>33</v>
      </c>
      <c r="C16" s="50" t="s">
        <v>69</v>
      </c>
      <c r="D16" s="51">
        <v>432300</v>
      </c>
      <c r="E16" s="52">
        <v>419337.49</v>
      </c>
      <c r="F16" s="42" t="s">
        <v>24</v>
      </c>
      <c r="G16" s="43" t="s">
        <v>51</v>
      </c>
      <c r="H16" s="53" t="s">
        <v>64</v>
      </c>
      <c r="I16" s="54" t="s">
        <v>65</v>
      </c>
      <c r="J16" s="44">
        <v>66059176457</v>
      </c>
      <c r="K16" s="55" t="s">
        <v>61</v>
      </c>
      <c r="L16" s="55" t="s">
        <v>70</v>
      </c>
      <c r="M16" s="56">
        <v>419000</v>
      </c>
      <c r="N16" s="48">
        <f t="shared" si="0"/>
        <v>13300</v>
      </c>
      <c r="O16" s="49"/>
      <c r="P16" s="3"/>
      <c r="Q16" s="3"/>
    </row>
    <row r="17" spans="1:17" ht="69.75">
      <c r="A17" s="37">
        <v>10</v>
      </c>
      <c r="B17" s="38" t="s">
        <v>33</v>
      </c>
      <c r="C17" s="50" t="s">
        <v>71</v>
      </c>
      <c r="D17" s="51">
        <v>286100</v>
      </c>
      <c r="E17" s="52">
        <v>279583.28999999998</v>
      </c>
      <c r="F17" s="42" t="s">
        <v>24</v>
      </c>
      <c r="G17" s="43" t="s">
        <v>72</v>
      </c>
      <c r="H17" s="57" t="s">
        <v>73</v>
      </c>
      <c r="I17" s="58" t="s">
        <v>74</v>
      </c>
      <c r="J17" s="44">
        <v>66059216322</v>
      </c>
      <c r="K17" s="55" t="s">
        <v>49</v>
      </c>
      <c r="L17" s="55" t="s">
        <v>75</v>
      </c>
      <c r="M17" s="56">
        <v>278500</v>
      </c>
      <c r="N17" s="48">
        <f t="shared" si="0"/>
        <v>7600</v>
      </c>
      <c r="O17" s="49"/>
      <c r="P17" s="3"/>
      <c r="Q17" s="3"/>
    </row>
    <row r="18" spans="1:17" ht="108.75">
      <c r="A18" s="37">
        <v>11</v>
      </c>
      <c r="B18" s="38" t="s">
        <v>33</v>
      </c>
      <c r="C18" s="50" t="s">
        <v>76</v>
      </c>
      <c r="D18" s="51">
        <v>143000</v>
      </c>
      <c r="E18" s="52">
        <v>139791.65</v>
      </c>
      <c r="F18" s="42" t="s">
        <v>24</v>
      </c>
      <c r="G18" s="59" t="s">
        <v>72</v>
      </c>
      <c r="H18" s="57" t="s">
        <v>73</v>
      </c>
      <c r="I18" s="58" t="s">
        <v>74</v>
      </c>
      <c r="J18" s="60" t="s">
        <v>77</v>
      </c>
      <c r="K18" s="55" t="s">
        <v>49</v>
      </c>
      <c r="L18" s="55" t="s">
        <v>75</v>
      </c>
      <c r="M18" s="56">
        <v>139000</v>
      </c>
      <c r="N18" s="48">
        <f t="shared" si="0"/>
        <v>4000</v>
      </c>
      <c r="O18" s="61"/>
    </row>
    <row r="19" spans="1:17" ht="69.75">
      <c r="A19" s="37">
        <v>12</v>
      </c>
      <c r="B19" s="38" t="s">
        <v>33</v>
      </c>
      <c r="C19" s="50" t="s">
        <v>78</v>
      </c>
      <c r="D19" s="51">
        <v>282600</v>
      </c>
      <c r="E19" s="52">
        <v>276194.40000000002</v>
      </c>
      <c r="F19" s="42" t="s">
        <v>24</v>
      </c>
      <c r="G19" s="59" t="s">
        <v>72</v>
      </c>
      <c r="H19" s="57" t="s">
        <v>73</v>
      </c>
      <c r="I19" s="58" t="s">
        <v>74</v>
      </c>
      <c r="J19" s="62">
        <v>66059215616</v>
      </c>
      <c r="K19" s="55" t="s">
        <v>49</v>
      </c>
      <c r="L19" s="55" t="s">
        <v>75</v>
      </c>
      <c r="M19" s="56">
        <v>275000</v>
      </c>
      <c r="N19" s="48">
        <f t="shared" si="0"/>
        <v>7600</v>
      </c>
      <c r="O19" s="27"/>
    </row>
    <row r="20" spans="1:17" ht="87">
      <c r="A20" s="37">
        <v>13</v>
      </c>
      <c r="B20" s="38" t="s">
        <v>33</v>
      </c>
      <c r="C20" s="50" t="s">
        <v>79</v>
      </c>
      <c r="D20" s="51">
        <v>485500</v>
      </c>
      <c r="E20" s="52">
        <v>474444.36</v>
      </c>
      <c r="F20" s="42" t="s">
        <v>24</v>
      </c>
      <c r="G20" s="59" t="s">
        <v>72</v>
      </c>
      <c r="H20" s="57" t="s">
        <v>73</v>
      </c>
      <c r="I20" s="58" t="s">
        <v>74</v>
      </c>
      <c r="J20" s="62">
        <v>66059218872</v>
      </c>
      <c r="K20" s="55" t="s">
        <v>49</v>
      </c>
      <c r="L20" s="55" t="s">
        <v>75</v>
      </c>
      <c r="M20" s="56">
        <v>473500</v>
      </c>
      <c r="N20" s="48">
        <f t="shared" si="0"/>
        <v>12000</v>
      </c>
      <c r="O20" s="27"/>
    </row>
    <row r="21" spans="1:17" ht="24.75">
      <c r="A21" s="178" t="s">
        <v>29</v>
      </c>
      <c r="B21" s="179"/>
      <c r="C21" s="180"/>
      <c r="D21" s="51">
        <f>SUM(D8:D20)</f>
        <v>3996800</v>
      </c>
      <c r="E21" s="51"/>
      <c r="F21" s="42"/>
      <c r="G21" s="59"/>
      <c r="H21" s="59"/>
      <c r="I21" s="59"/>
      <c r="J21" s="59"/>
      <c r="K21" s="55"/>
      <c r="L21" s="55"/>
      <c r="M21" s="56">
        <f>SUM(M8:M20)</f>
        <v>3876600</v>
      </c>
      <c r="N21" s="48">
        <f>SUM(N8:N20)</f>
        <v>120200</v>
      </c>
      <c r="O21" s="63"/>
    </row>
    <row r="23" spans="1:17" ht="24.75">
      <c r="C23" s="36"/>
      <c r="D23" s="36"/>
      <c r="E23" s="36"/>
    </row>
    <row r="24" spans="1:17" ht="24.75">
      <c r="C24" s="36"/>
      <c r="D24" s="64"/>
      <c r="E24" s="64"/>
    </row>
    <row r="25" spans="1:17" ht="22.5">
      <c r="D25" s="65"/>
      <c r="E25" s="65"/>
      <c r="F25" s="65"/>
      <c r="G25" s="65"/>
      <c r="H25" s="65"/>
      <c r="I25" s="65"/>
      <c r="J25" s="65"/>
    </row>
    <row r="26" spans="1:17" ht="22.5">
      <c r="D26" s="65"/>
      <c r="E26" s="65"/>
      <c r="F26" s="65"/>
      <c r="G26" s="65"/>
      <c r="H26" s="65"/>
      <c r="I26" s="65"/>
      <c r="J26" s="65"/>
    </row>
    <row r="27" spans="1:17" ht="22.5">
      <c r="C27" s="2" t="s">
        <v>80</v>
      </c>
      <c r="D27" s="66"/>
      <c r="E27" s="66"/>
      <c r="F27" s="1"/>
      <c r="G27" s="66"/>
      <c r="H27" s="66"/>
      <c r="I27" s="66"/>
      <c r="J27" s="66"/>
    </row>
  </sheetData>
  <mergeCells count="14">
    <mergeCell ref="M5:N5"/>
    <mergeCell ref="O5:O6"/>
    <mergeCell ref="A7:C7"/>
    <mergeCell ref="A21:C21"/>
    <mergeCell ref="A1:O1"/>
    <mergeCell ref="A2:O2"/>
    <mergeCell ref="A3:O3"/>
    <mergeCell ref="A4:O4"/>
    <mergeCell ref="A5:A6"/>
    <mergeCell ref="B5:B6"/>
    <mergeCell ref="C5:C6"/>
    <mergeCell ref="D5:D6"/>
    <mergeCell ref="E5:E6"/>
    <mergeCell ref="F5:L5"/>
  </mergeCells>
  <pageMargins left="0.47244094488188981" right="0.15748031496062992" top="0.31496062992125984" bottom="0.31496062992125984" header="0.27559055118110237" footer="0.31496062992125984"/>
  <pageSetup paperSize="9" scale="71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zoomScaleNormal="100" workbookViewId="0">
      <pane ySplit="6" topLeftCell="A7" activePane="bottomLeft" state="frozen"/>
      <selection pane="bottomLeft" activeCell="H6" sqref="H6"/>
    </sheetView>
  </sheetViews>
  <sheetFormatPr defaultColWidth="9" defaultRowHeight="18"/>
  <cols>
    <col min="1" max="1" width="5.42578125" style="2" customWidth="1"/>
    <col min="2" max="2" width="13.42578125" style="2" customWidth="1"/>
    <col min="3" max="3" width="21.42578125" style="2" customWidth="1"/>
    <col min="4" max="4" width="12.42578125" style="2" customWidth="1"/>
    <col min="5" max="5" width="9.28515625" style="2" customWidth="1"/>
    <col min="6" max="6" width="10" style="2" customWidth="1"/>
    <col min="7" max="7" width="11.7109375" style="2" customWidth="1"/>
    <col min="8" max="8" width="9.140625" style="2" customWidth="1"/>
    <col min="9" max="9" width="13.42578125" style="2" customWidth="1"/>
    <col min="10" max="10" width="12.42578125" style="2" customWidth="1"/>
    <col min="11" max="12" width="9" style="2"/>
    <col min="13" max="13" width="9.7109375" style="2" customWidth="1"/>
    <col min="14" max="15" width="9.42578125" style="2" customWidth="1"/>
    <col min="16" max="16384" width="9" style="2"/>
  </cols>
  <sheetData>
    <row r="1" spans="1:19" ht="22.5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"/>
      <c r="Q1" s="1"/>
    </row>
    <row r="2" spans="1:19" ht="22.5">
      <c r="A2" s="182" t="s">
        <v>1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"/>
      <c r="Q2" s="1"/>
    </row>
    <row r="3" spans="1:19" ht="22.5">
      <c r="A3" s="182" t="s">
        <v>2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"/>
      <c r="Q3" s="1"/>
    </row>
    <row r="4" spans="1:19" ht="22.5">
      <c r="A4" s="183" t="s">
        <v>3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"/>
      <c r="Q4" s="1"/>
    </row>
    <row r="5" spans="1:19" ht="45" customHeight="1">
      <c r="A5" s="184" t="s">
        <v>4</v>
      </c>
      <c r="B5" s="186" t="s">
        <v>5</v>
      </c>
      <c r="C5" s="184" t="s">
        <v>6</v>
      </c>
      <c r="D5" s="184" t="s">
        <v>7</v>
      </c>
      <c r="E5" s="184" t="s">
        <v>8</v>
      </c>
      <c r="F5" s="174" t="s">
        <v>9</v>
      </c>
      <c r="G5" s="174"/>
      <c r="H5" s="174"/>
      <c r="I5" s="174"/>
      <c r="J5" s="174"/>
      <c r="K5" s="174"/>
      <c r="L5" s="174"/>
      <c r="M5" s="174" t="s">
        <v>10</v>
      </c>
      <c r="N5" s="174"/>
      <c r="O5" s="174" t="s">
        <v>11</v>
      </c>
      <c r="P5" s="3"/>
      <c r="Q5" s="3"/>
      <c r="R5" s="4"/>
      <c r="S5" s="4"/>
    </row>
    <row r="6" spans="1:19" ht="90">
      <c r="A6" s="185"/>
      <c r="B6" s="186"/>
      <c r="C6" s="185"/>
      <c r="D6" s="185"/>
      <c r="E6" s="185"/>
      <c r="F6" s="5" t="s">
        <v>12</v>
      </c>
      <c r="G6" s="5" t="s">
        <v>13</v>
      </c>
      <c r="H6" s="6" t="s">
        <v>14</v>
      </c>
      <c r="I6" s="7" t="s">
        <v>15</v>
      </c>
      <c r="J6" s="7" t="s">
        <v>16</v>
      </c>
      <c r="K6" s="5" t="s">
        <v>17</v>
      </c>
      <c r="L6" s="5" t="s">
        <v>18</v>
      </c>
      <c r="M6" s="5" t="s">
        <v>19</v>
      </c>
      <c r="N6" s="5" t="s">
        <v>20</v>
      </c>
      <c r="O6" s="174"/>
      <c r="P6" s="3"/>
      <c r="Q6" s="3"/>
    </row>
    <row r="7" spans="1:19" ht="22.5">
      <c r="A7" s="187" t="s">
        <v>21</v>
      </c>
      <c r="B7" s="188"/>
      <c r="C7" s="177"/>
      <c r="D7" s="8"/>
      <c r="E7" s="8"/>
      <c r="F7" s="9"/>
      <c r="G7" s="9"/>
      <c r="H7" s="9"/>
      <c r="I7" s="9"/>
      <c r="J7" s="9"/>
      <c r="K7" s="9"/>
      <c r="L7" s="9"/>
      <c r="M7" s="9"/>
      <c r="N7" s="9"/>
      <c r="O7" s="10"/>
      <c r="P7" s="3"/>
      <c r="Q7" s="3"/>
    </row>
    <row r="8" spans="1:19" ht="247.5">
      <c r="A8" s="11">
        <v>1</v>
      </c>
      <c r="B8" s="12" t="s">
        <v>22</v>
      </c>
      <c r="C8" s="13" t="s">
        <v>23</v>
      </c>
      <c r="D8" s="14">
        <v>10400</v>
      </c>
      <c r="E8" s="15">
        <v>10400</v>
      </c>
      <c r="F8" s="16" t="s">
        <v>24</v>
      </c>
      <c r="G8" s="17" t="s">
        <v>25</v>
      </c>
      <c r="H8" s="18" t="s">
        <v>26</v>
      </c>
      <c r="I8" s="19" t="s">
        <v>27</v>
      </c>
      <c r="J8" s="17">
        <v>66027091036</v>
      </c>
      <c r="K8" s="20" t="s">
        <v>25</v>
      </c>
      <c r="L8" s="20" t="s">
        <v>28</v>
      </c>
      <c r="M8" s="21">
        <v>10400</v>
      </c>
      <c r="N8" s="21">
        <v>0</v>
      </c>
      <c r="O8" s="22"/>
    </row>
    <row r="9" spans="1:19" ht="23.25">
      <c r="A9" s="11"/>
      <c r="B9" s="23"/>
      <c r="C9" s="24"/>
      <c r="D9" s="24"/>
      <c r="E9" s="24"/>
      <c r="F9" s="25"/>
      <c r="G9" s="26"/>
      <c r="H9" s="26"/>
      <c r="I9" s="26"/>
      <c r="J9" s="26"/>
      <c r="K9" s="27"/>
      <c r="L9" s="27"/>
      <c r="M9" s="28"/>
      <c r="N9" s="27"/>
      <c r="O9" s="27"/>
    </row>
    <row r="10" spans="1:19" ht="23.25">
      <c r="A10" s="178" t="s">
        <v>29</v>
      </c>
      <c r="B10" s="179"/>
      <c r="C10" s="180"/>
      <c r="D10" s="29">
        <f>SUM(D8:D9)</f>
        <v>10400</v>
      </c>
      <c r="E10" s="29"/>
      <c r="F10" s="30"/>
      <c r="G10" s="31"/>
      <c r="H10" s="31"/>
      <c r="I10" s="31"/>
      <c r="J10" s="31"/>
      <c r="K10" s="32"/>
      <c r="L10" s="32"/>
      <c r="M10" s="33">
        <f>SUM(M8:M9)</f>
        <v>10400</v>
      </c>
      <c r="N10" s="34">
        <f>SUM(N8:N9)</f>
        <v>0</v>
      </c>
      <c r="O10" s="35"/>
    </row>
    <row r="12" spans="1:19" ht="24.75">
      <c r="C12" s="36"/>
      <c r="D12" s="36"/>
      <c r="E12" s="36"/>
    </row>
    <row r="13" spans="1:19" ht="24.75">
      <c r="C13" s="36"/>
      <c r="D13" s="36"/>
      <c r="E13" s="36"/>
    </row>
  </sheetData>
  <mergeCells count="14">
    <mergeCell ref="M5:N5"/>
    <mergeCell ref="O5:O6"/>
    <mergeCell ref="A7:C7"/>
    <mergeCell ref="A10:C10"/>
    <mergeCell ref="A1:O1"/>
    <mergeCell ref="A2:O2"/>
    <mergeCell ref="A3:O3"/>
    <mergeCell ref="A4:O4"/>
    <mergeCell ref="A5:A6"/>
    <mergeCell ref="B5:B6"/>
    <mergeCell ref="C5:C6"/>
    <mergeCell ref="D5:D6"/>
    <mergeCell ref="E5:E6"/>
    <mergeCell ref="F5:L5"/>
  </mergeCells>
  <pageMargins left="0.35" right="0.17" top="0.31496062992125984" bottom="0.31496062992125984" header="0.27559055118110237" footer="0.31496062992125984"/>
  <pageSetup paperSize="9" scale="8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เงินงบประมาณ</vt:lpstr>
      <vt:lpstr>เงินสะสม</vt:lpstr>
      <vt:lpstr>เงินอุดหนุนเฉพาะกิจ</vt:lpstr>
      <vt:lpstr>เงินงบประมาณ!Print_Titles</vt:lpstr>
      <vt:lpstr>เงินสะสม!Print_Titles</vt:lpstr>
      <vt:lpstr>เงินอุดหนุนเฉพาะกิจ!Print_Titles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jenkanyanat</cp:lastModifiedBy>
  <cp:lastPrinted>2024-03-12T07:26:27Z</cp:lastPrinted>
  <dcterms:created xsi:type="dcterms:W3CDTF">2024-01-18T03:18:27Z</dcterms:created>
  <dcterms:modified xsi:type="dcterms:W3CDTF">2024-03-12T07:26:36Z</dcterms:modified>
</cp:coreProperties>
</file>